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20475" windowHeight="8055"/>
  </bookViews>
  <sheets>
    <sheet name="sheet1" sheetId="6" r:id="rId1"/>
  </sheets>
  <calcPr calcId="124519"/>
</workbook>
</file>

<file path=xl/calcChain.xml><?xml version="1.0" encoding="utf-8"?>
<calcChain xmlns="http://schemas.openxmlformats.org/spreadsheetml/2006/main">
  <c r="O8" i="6"/>
  <c r="O9"/>
  <c r="O10"/>
  <c r="O11"/>
  <c r="O12"/>
  <c r="O13"/>
  <c r="O14"/>
  <c r="O15"/>
  <c r="O16"/>
  <c r="Q8"/>
  <c r="Q9"/>
  <c r="Q10"/>
  <c r="Q11"/>
  <c r="Q12"/>
  <c r="Q13"/>
  <c r="Q14"/>
  <c r="Q15"/>
  <c r="Q16"/>
  <c r="P8"/>
  <c r="P9"/>
  <c r="P10"/>
  <c r="P11"/>
  <c r="P12"/>
  <c r="P13"/>
  <c r="P14"/>
  <c r="P15"/>
  <c r="P16"/>
  <c r="Q7"/>
  <c r="P7"/>
  <c r="O7" l="1"/>
  <c r="O17" s="1"/>
  <c r="P17"/>
  <c r="Q17"/>
  <c r="K17"/>
  <c r="J17"/>
  <c r="I17"/>
  <c r="I16"/>
  <c r="I15"/>
  <c r="I13"/>
  <c r="I12"/>
  <c r="I11"/>
  <c r="I10"/>
  <c r="I9"/>
  <c r="I8"/>
  <c r="I7"/>
  <c r="E17"/>
  <c r="D17"/>
  <c r="C15"/>
  <c r="C17" s="1"/>
  <c r="C8"/>
  <c r="N17"/>
  <c r="M17"/>
  <c r="L17"/>
  <c r="H17" l="1"/>
  <c r="G17"/>
  <c r="F16"/>
  <c r="F15"/>
  <c r="F14"/>
  <c r="F13"/>
  <c r="F12"/>
  <c r="F11"/>
  <c r="F10"/>
  <c r="F9"/>
  <c r="F8"/>
  <c r="F7"/>
  <c r="F17" l="1"/>
  <c r="B17"/>
</calcChain>
</file>

<file path=xl/sharedStrings.xml><?xml version="1.0" encoding="utf-8"?>
<sst xmlns="http://schemas.openxmlformats.org/spreadsheetml/2006/main" count="38" uniqueCount="30">
  <si>
    <t>建制行政村或居委会总数</t>
  </si>
  <si>
    <t>沙坪街道</t>
  </si>
  <si>
    <t>雅瑶镇</t>
  </si>
  <si>
    <t>龙口镇</t>
  </si>
  <si>
    <t>桃源镇</t>
  </si>
  <si>
    <t>古劳镇</t>
  </si>
  <si>
    <t>鹤城镇</t>
  </si>
  <si>
    <t>共和镇</t>
  </si>
  <si>
    <t>址山镇</t>
  </si>
  <si>
    <t>宅梧镇</t>
  </si>
  <si>
    <t>双合镇</t>
  </si>
  <si>
    <t>合计</t>
  </si>
  <si>
    <t>镇（街）</t>
    <phoneticPr fontId="4" type="noConversion"/>
  </si>
  <si>
    <t>小计</t>
    <phoneticPr fontId="4" type="noConversion"/>
  </si>
  <si>
    <t>新建</t>
    <phoneticPr fontId="1" type="noConversion"/>
  </si>
  <si>
    <t>小计</t>
    <phoneticPr fontId="1" type="noConversion"/>
  </si>
  <si>
    <t>新建</t>
    <phoneticPr fontId="1" type="noConversion"/>
  </si>
  <si>
    <t>改建</t>
    <phoneticPr fontId="1" type="noConversion"/>
  </si>
  <si>
    <t>改建</t>
    <phoneticPr fontId="4" type="noConversion"/>
  </si>
  <si>
    <t>小计</t>
    <phoneticPr fontId="1" type="noConversion"/>
  </si>
  <si>
    <t>生态宜居美丽乡村农村公厕任务数（2018年）</t>
    <phoneticPr fontId="4" type="noConversion"/>
  </si>
  <si>
    <t>生态宜居美丽乡村农村公厕资金市级补助数（2018年）</t>
    <phoneticPr fontId="1" type="noConversion"/>
  </si>
  <si>
    <t>公厕任务数（修改后任务数）</t>
    <phoneticPr fontId="1" type="noConversion"/>
  </si>
  <si>
    <t>附件：</t>
    <phoneticPr fontId="1" type="noConversion"/>
  </si>
  <si>
    <t>单位：万元</t>
    <phoneticPr fontId="1" type="noConversion"/>
  </si>
  <si>
    <t>公厕任务数（原始任务数）</t>
    <phoneticPr fontId="1" type="noConversion"/>
  </si>
  <si>
    <t>鹤山市2018年乡村振兴战略—生态宜居美丽乡村建设（农村厕所改造项目）本级资金分配表</t>
    <phoneticPr fontId="4" type="noConversion"/>
  </si>
  <si>
    <t>原下达补助资金（鹤财农[2018]123号）</t>
    <phoneticPr fontId="1" type="noConversion"/>
  </si>
  <si>
    <t>修改任务数后应下达补助资金</t>
    <phoneticPr fontId="1" type="noConversion"/>
  </si>
  <si>
    <t>应调整下达资金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</si>
</sst>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zoomScale="85" zoomScaleNormal="85" workbookViewId="0">
      <selection activeCell="H8" sqref="H8"/>
    </sheetView>
  </sheetViews>
  <sheetFormatPr defaultRowHeight="13.5"/>
  <cols>
    <col min="1" max="1" width="11.875" customWidth="1"/>
    <col min="2" max="2" width="13.125" customWidth="1"/>
    <col min="3" max="5" width="11.125" customWidth="1"/>
    <col min="6" max="8" width="12.875" customWidth="1"/>
    <col min="9" max="9" width="13" customWidth="1"/>
    <col min="10" max="10" width="15.5" customWidth="1"/>
    <col min="11" max="11" width="12.125" customWidth="1"/>
    <col min="12" max="12" width="10.75" customWidth="1"/>
    <col min="13" max="13" width="11.875" customWidth="1"/>
    <col min="14" max="14" width="11.5" customWidth="1"/>
    <col min="15" max="15" width="10.375" customWidth="1"/>
    <col min="16" max="16" width="10.625" customWidth="1"/>
    <col min="17" max="17" width="11.875" customWidth="1"/>
  </cols>
  <sheetData>
    <row r="1" spans="1:17" ht="18.75">
      <c r="A1" s="2" t="s">
        <v>23</v>
      </c>
      <c r="B1" s="1"/>
      <c r="C1" s="1"/>
      <c r="D1" s="1"/>
      <c r="E1" s="1"/>
      <c r="F1" s="1"/>
      <c r="G1" s="1"/>
    </row>
    <row r="2" spans="1:17" ht="56.25" customHeight="1">
      <c r="A2" s="35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7"/>
      <c r="P2" s="37"/>
      <c r="Q2" s="37"/>
    </row>
    <row r="3" spans="1:17" ht="20.25">
      <c r="A3" s="45"/>
      <c r="B3" s="45"/>
      <c r="C3" s="45"/>
      <c r="D3" s="45"/>
      <c r="E3" s="45"/>
      <c r="F3" s="45"/>
      <c r="G3" s="45"/>
      <c r="Q3" t="s">
        <v>24</v>
      </c>
    </row>
    <row r="4" spans="1:17" ht="47.25" customHeight="1" thickBot="1">
      <c r="A4" s="46" t="s">
        <v>12</v>
      </c>
      <c r="B4" s="46" t="s">
        <v>0</v>
      </c>
      <c r="C4" s="39" t="s">
        <v>20</v>
      </c>
      <c r="D4" s="40"/>
      <c r="E4" s="40"/>
      <c r="F4" s="40"/>
      <c r="G4" s="40"/>
      <c r="H4" s="41"/>
      <c r="I4" s="42" t="s">
        <v>21</v>
      </c>
      <c r="J4" s="43"/>
      <c r="K4" s="43"/>
      <c r="L4" s="43"/>
      <c r="M4" s="43"/>
      <c r="N4" s="43"/>
      <c r="O4" s="43"/>
      <c r="P4" s="43"/>
      <c r="Q4" s="44"/>
    </row>
    <row r="5" spans="1:17" ht="50.25" customHeight="1">
      <c r="A5" s="46"/>
      <c r="B5" s="48"/>
      <c r="C5" s="29" t="s">
        <v>13</v>
      </c>
      <c r="D5" s="33" t="s">
        <v>25</v>
      </c>
      <c r="E5" s="32"/>
      <c r="F5" s="29" t="s">
        <v>13</v>
      </c>
      <c r="G5" s="33" t="s">
        <v>22</v>
      </c>
      <c r="H5" s="32"/>
      <c r="I5" s="29" t="s">
        <v>13</v>
      </c>
      <c r="J5" s="33" t="s">
        <v>27</v>
      </c>
      <c r="K5" s="32"/>
      <c r="L5" s="29" t="s">
        <v>15</v>
      </c>
      <c r="M5" s="31" t="s">
        <v>28</v>
      </c>
      <c r="N5" s="32"/>
      <c r="O5" s="38" t="s">
        <v>19</v>
      </c>
      <c r="P5" s="33" t="s">
        <v>29</v>
      </c>
      <c r="Q5" s="32"/>
    </row>
    <row r="6" spans="1:17" ht="46.5" customHeight="1" thickBot="1">
      <c r="A6" s="47"/>
      <c r="B6" s="49"/>
      <c r="C6" s="34"/>
      <c r="D6" s="8" t="s">
        <v>14</v>
      </c>
      <c r="E6" s="9" t="s">
        <v>18</v>
      </c>
      <c r="F6" s="34"/>
      <c r="G6" s="8" t="s">
        <v>14</v>
      </c>
      <c r="H6" s="9" t="s">
        <v>18</v>
      </c>
      <c r="I6" s="34"/>
      <c r="J6" s="8" t="s">
        <v>14</v>
      </c>
      <c r="K6" s="9" t="s">
        <v>18</v>
      </c>
      <c r="L6" s="30"/>
      <c r="M6" s="7" t="s">
        <v>16</v>
      </c>
      <c r="N6" s="11" t="s">
        <v>17</v>
      </c>
      <c r="O6" s="34"/>
      <c r="P6" s="8" t="s">
        <v>16</v>
      </c>
      <c r="Q6" s="9" t="s">
        <v>17</v>
      </c>
    </row>
    <row r="7" spans="1:17" ht="48.75" customHeight="1">
      <c r="A7" s="3" t="s">
        <v>1</v>
      </c>
      <c r="B7" s="12">
        <v>15</v>
      </c>
      <c r="C7" s="13">
        <v>65</v>
      </c>
      <c r="D7" s="14">
        <v>35</v>
      </c>
      <c r="E7" s="15">
        <v>30</v>
      </c>
      <c r="F7" s="16">
        <f>G7+H7</f>
        <v>52</v>
      </c>
      <c r="G7" s="4">
        <v>34</v>
      </c>
      <c r="H7" s="10">
        <v>18</v>
      </c>
      <c r="I7" s="17">
        <f>SUM(J7+K7)</f>
        <v>645.5</v>
      </c>
      <c r="J7" s="4">
        <v>465.5</v>
      </c>
      <c r="K7" s="18">
        <v>180</v>
      </c>
      <c r="L7" s="17">
        <v>560.20000000000005</v>
      </c>
      <c r="M7" s="24">
        <v>452.2</v>
      </c>
      <c r="N7" s="25">
        <v>108</v>
      </c>
      <c r="O7" s="26">
        <f>P7+Q7</f>
        <v>-85.300000000000011</v>
      </c>
      <c r="P7" s="24">
        <f>M7-J7</f>
        <v>-13.300000000000011</v>
      </c>
      <c r="Q7" s="18">
        <f>N7-K7</f>
        <v>-72</v>
      </c>
    </row>
    <row r="8" spans="1:17" ht="48" customHeight="1">
      <c r="A8" s="3" t="s">
        <v>2</v>
      </c>
      <c r="B8" s="12">
        <v>12</v>
      </c>
      <c r="C8" s="16">
        <f t="shared" ref="C8:C15" si="0">D8+E8</f>
        <v>96</v>
      </c>
      <c r="D8" s="4">
        <v>43</v>
      </c>
      <c r="E8" s="10">
        <v>53</v>
      </c>
      <c r="F8" s="16">
        <f t="shared" ref="F8:F16" si="1">G8+H8</f>
        <v>96</v>
      </c>
      <c r="G8" s="4">
        <v>43</v>
      </c>
      <c r="H8" s="10">
        <v>53</v>
      </c>
      <c r="I8" s="17">
        <f t="shared" ref="I8:I17" si="2">SUM(J8+K8)</f>
        <v>889.9</v>
      </c>
      <c r="J8" s="19">
        <v>571.9</v>
      </c>
      <c r="K8" s="18">
        <v>318</v>
      </c>
      <c r="L8" s="17">
        <v>889.9</v>
      </c>
      <c r="M8" s="24">
        <v>571.9</v>
      </c>
      <c r="N8" s="25">
        <v>318</v>
      </c>
      <c r="O8" s="26">
        <f t="shared" ref="O8:O16" si="3">P8+Q8</f>
        <v>0</v>
      </c>
      <c r="P8" s="24">
        <f t="shared" ref="P8:P16" si="4">M8-J8</f>
        <v>0</v>
      </c>
      <c r="Q8" s="18">
        <f t="shared" ref="Q8:Q16" si="5">N8-K8</f>
        <v>0</v>
      </c>
    </row>
    <row r="9" spans="1:17" ht="50.25" customHeight="1">
      <c r="A9" s="3" t="s">
        <v>4</v>
      </c>
      <c r="B9" s="12">
        <v>12</v>
      </c>
      <c r="C9" s="16">
        <v>89</v>
      </c>
      <c r="D9" s="4">
        <v>56</v>
      </c>
      <c r="E9" s="10">
        <v>33</v>
      </c>
      <c r="F9" s="16">
        <f t="shared" si="1"/>
        <v>47</v>
      </c>
      <c r="G9" s="4">
        <v>39</v>
      </c>
      <c r="H9" s="10">
        <v>8</v>
      </c>
      <c r="I9" s="17">
        <f t="shared" si="2"/>
        <v>942.8</v>
      </c>
      <c r="J9" s="5">
        <v>744.8</v>
      </c>
      <c r="K9" s="10">
        <v>198</v>
      </c>
      <c r="L9" s="16">
        <v>566.70000000000005</v>
      </c>
      <c r="M9" s="4">
        <v>518.70000000000005</v>
      </c>
      <c r="N9" s="25">
        <v>48</v>
      </c>
      <c r="O9" s="26">
        <f t="shared" si="3"/>
        <v>-376.09999999999991</v>
      </c>
      <c r="P9" s="24">
        <f t="shared" si="4"/>
        <v>-226.09999999999991</v>
      </c>
      <c r="Q9" s="18">
        <f t="shared" si="5"/>
        <v>-150</v>
      </c>
    </row>
    <row r="10" spans="1:17" ht="48" customHeight="1">
      <c r="A10" s="3" t="s">
        <v>3</v>
      </c>
      <c r="B10" s="12">
        <v>15</v>
      </c>
      <c r="C10" s="16">
        <v>92</v>
      </c>
      <c r="D10" s="4">
        <v>47</v>
      </c>
      <c r="E10" s="10">
        <v>45</v>
      </c>
      <c r="F10" s="16">
        <f t="shared" si="1"/>
        <v>81</v>
      </c>
      <c r="G10" s="4">
        <v>47</v>
      </c>
      <c r="H10" s="10">
        <v>34</v>
      </c>
      <c r="I10" s="17">
        <f t="shared" si="2"/>
        <v>895.1</v>
      </c>
      <c r="J10" s="4">
        <v>625.1</v>
      </c>
      <c r="K10" s="18">
        <v>270</v>
      </c>
      <c r="L10" s="17">
        <v>829.1</v>
      </c>
      <c r="M10" s="24">
        <v>625.1</v>
      </c>
      <c r="N10" s="25">
        <v>204</v>
      </c>
      <c r="O10" s="26">
        <f t="shared" si="3"/>
        <v>-66</v>
      </c>
      <c r="P10" s="24">
        <f t="shared" si="4"/>
        <v>0</v>
      </c>
      <c r="Q10" s="18">
        <f t="shared" si="5"/>
        <v>-66</v>
      </c>
    </row>
    <row r="11" spans="1:17" ht="44.25" customHeight="1">
      <c r="A11" s="3" t="s">
        <v>5</v>
      </c>
      <c r="B11" s="12">
        <v>12</v>
      </c>
      <c r="C11" s="16">
        <v>130</v>
      </c>
      <c r="D11" s="4">
        <v>66</v>
      </c>
      <c r="E11" s="10">
        <v>64</v>
      </c>
      <c r="F11" s="16">
        <f t="shared" si="1"/>
        <v>58</v>
      </c>
      <c r="G11" s="4">
        <v>38</v>
      </c>
      <c r="H11" s="10">
        <v>20</v>
      </c>
      <c r="I11" s="17">
        <f t="shared" si="2"/>
        <v>1261.8</v>
      </c>
      <c r="J11" s="4">
        <v>877.8</v>
      </c>
      <c r="K11" s="18">
        <v>384</v>
      </c>
      <c r="L11" s="17">
        <v>625.4</v>
      </c>
      <c r="M11" s="24">
        <v>505.4</v>
      </c>
      <c r="N11" s="25">
        <v>120</v>
      </c>
      <c r="O11" s="26">
        <f t="shared" si="3"/>
        <v>-636.4</v>
      </c>
      <c r="P11" s="24">
        <f t="shared" si="4"/>
        <v>-372.4</v>
      </c>
      <c r="Q11" s="18">
        <f t="shared" si="5"/>
        <v>-264</v>
      </c>
    </row>
    <row r="12" spans="1:17" ht="45.75" customHeight="1">
      <c r="A12" s="3" t="s">
        <v>6</v>
      </c>
      <c r="B12" s="12">
        <v>15</v>
      </c>
      <c r="C12" s="16">
        <v>120</v>
      </c>
      <c r="D12" s="4">
        <v>120</v>
      </c>
      <c r="E12" s="10">
        <v>0</v>
      </c>
      <c r="F12" s="16">
        <f t="shared" si="1"/>
        <v>100</v>
      </c>
      <c r="G12" s="4">
        <v>100</v>
      </c>
      <c r="H12" s="10">
        <v>0</v>
      </c>
      <c r="I12" s="17">
        <f t="shared" si="2"/>
        <v>1596</v>
      </c>
      <c r="J12" s="4">
        <v>1596</v>
      </c>
      <c r="K12" s="18">
        <v>0</v>
      </c>
      <c r="L12" s="17">
        <v>1330</v>
      </c>
      <c r="M12" s="24">
        <v>1330</v>
      </c>
      <c r="N12" s="25">
        <v>0</v>
      </c>
      <c r="O12" s="26">
        <f t="shared" si="3"/>
        <v>-266</v>
      </c>
      <c r="P12" s="24">
        <f t="shared" si="4"/>
        <v>-266</v>
      </c>
      <c r="Q12" s="18">
        <f t="shared" si="5"/>
        <v>0</v>
      </c>
    </row>
    <row r="13" spans="1:17" ht="45" customHeight="1">
      <c r="A13" s="3" t="s">
        <v>7</v>
      </c>
      <c r="B13" s="12">
        <v>10</v>
      </c>
      <c r="C13" s="16">
        <v>90</v>
      </c>
      <c r="D13" s="4">
        <v>76</v>
      </c>
      <c r="E13" s="10">
        <v>14</v>
      </c>
      <c r="F13" s="16">
        <f t="shared" si="1"/>
        <v>74</v>
      </c>
      <c r="G13" s="4">
        <v>71</v>
      </c>
      <c r="H13" s="10">
        <v>3</v>
      </c>
      <c r="I13" s="17">
        <f t="shared" si="2"/>
        <v>1094.8</v>
      </c>
      <c r="J13" s="6">
        <v>1010.8</v>
      </c>
      <c r="K13" s="18">
        <v>84</v>
      </c>
      <c r="L13" s="17">
        <v>962.3</v>
      </c>
      <c r="M13" s="24">
        <v>944.3</v>
      </c>
      <c r="N13" s="25">
        <v>18</v>
      </c>
      <c r="O13" s="26">
        <f t="shared" si="3"/>
        <v>-132.5</v>
      </c>
      <c r="P13" s="24">
        <f t="shared" si="4"/>
        <v>-66.5</v>
      </c>
      <c r="Q13" s="18">
        <f t="shared" si="5"/>
        <v>-66</v>
      </c>
    </row>
    <row r="14" spans="1:17" ht="41.25" customHeight="1">
      <c r="A14" s="3" t="s">
        <v>8</v>
      </c>
      <c r="B14" s="12">
        <v>11</v>
      </c>
      <c r="C14" s="16">
        <v>35</v>
      </c>
      <c r="D14" s="4">
        <v>35</v>
      </c>
      <c r="E14" s="10">
        <v>0</v>
      </c>
      <c r="F14" s="16">
        <f t="shared" si="1"/>
        <v>35</v>
      </c>
      <c r="G14" s="4">
        <v>35</v>
      </c>
      <c r="H14" s="10">
        <v>0</v>
      </c>
      <c r="I14" s="17">
        <v>465.5</v>
      </c>
      <c r="J14" s="6">
        <v>465.5</v>
      </c>
      <c r="K14" s="18">
        <v>0</v>
      </c>
      <c r="L14" s="17">
        <v>465.5</v>
      </c>
      <c r="M14" s="24">
        <v>465.5</v>
      </c>
      <c r="N14" s="25">
        <v>0</v>
      </c>
      <c r="O14" s="26">
        <f t="shared" si="3"/>
        <v>0</v>
      </c>
      <c r="P14" s="24">
        <f t="shared" si="4"/>
        <v>0</v>
      </c>
      <c r="Q14" s="18">
        <f t="shared" si="5"/>
        <v>0</v>
      </c>
    </row>
    <row r="15" spans="1:17" ht="43.5" customHeight="1">
      <c r="A15" s="3" t="s">
        <v>9</v>
      </c>
      <c r="B15" s="12">
        <v>10</v>
      </c>
      <c r="C15" s="16">
        <f t="shared" si="0"/>
        <v>43</v>
      </c>
      <c r="D15" s="4">
        <v>31</v>
      </c>
      <c r="E15" s="10">
        <v>12</v>
      </c>
      <c r="F15" s="16">
        <f t="shared" si="1"/>
        <v>43</v>
      </c>
      <c r="G15" s="4">
        <v>31</v>
      </c>
      <c r="H15" s="10">
        <v>12</v>
      </c>
      <c r="I15" s="17">
        <f t="shared" si="2"/>
        <v>484.3</v>
      </c>
      <c r="J15" s="6">
        <v>412.3</v>
      </c>
      <c r="K15" s="18">
        <v>72</v>
      </c>
      <c r="L15" s="17">
        <v>484.3</v>
      </c>
      <c r="M15" s="24">
        <v>412.3</v>
      </c>
      <c r="N15" s="25">
        <v>72</v>
      </c>
      <c r="O15" s="26">
        <f t="shared" si="3"/>
        <v>0</v>
      </c>
      <c r="P15" s="24">
        <f t="shared" si="4"/>
        <v>0</v>
      </c>
      <c r="Q15" s="18">
        <f t="shared" si="5"/>
        <v>0</v>
      </c>
    </row>
    <row r="16" spans="1:17" ht="44.25" customHeight="1">
      <c r="A16" s="3" t="s">
        <v>10</v>
      </c>
      <c r="B16" s="12">
        <v>4</v>
      </c>
      <c r="C16" s="16">
        <v>36</v>
      </c>
      <c r="D16" s="4">
        <v>19</v>
      </c>
      <c r="E16" s="10">
        <v>17</v>
      </c>
      <c r="F16" s="16">
        <f t="shared" si="1"/>
        <v>36</v>
      </c>
      <c r="G16" s="4">
        <v>19</v>
      </c>
      <c r="H16" s="10">
        <v>17</v>
      </c>
      <c r="I16" s="17">
        <f t="shared" si="2"/>
        <v>354.7</v>
      </c>
      <c r="J16" s="6">
        <v>252.7</v>
      </c>
      <c r="K16" s="18">
        <v>102</v>
      </c>
      <c r="L16" s="17">
        <v>354.7</v>
      </c>
      <c r="M16" s="24">
        <v>252.7</v>
      </c>
      <c r="N16" s="25">
        <v>102</v>
      </c>
      <c r="O16" s="26">
        <f t="shared" si="3"/>
        <v>0</v>
      </c>
      <c r="P16" s="24">
        <f t="shared" si="4"/>
        <v>0</v>
      </c>
      <c r="Q16" s="18">
        <f t="shared" si="5"/>
        <v>0</v>
      </c>
    </row>
    <row r="17" spans="1:17" ht="45" customHeight="1" thickBot="1">
      <c r="A17" s="3" t="s">
        <v>11</v>
      </c>
      <c r="B17" s="12">
        <f>SUM(B7:B16)</f>
        <v>116</v>
      </c>
      <c r="C17" s="28">
        <f t="shared" ref="C17:E17" si="6">SUM(C7:C16)</f>
        <v>796</v>
      </c>
      <c r="D17" s="20">
        <f t="shared" si="6"/>
        <v>528</v>
      </c>
      <c r="E17" s="21">
        <f t="shared" si="6"/>
        <v>268</v>
      </c>
      <c r="F17" s="28">
        <f t="shared" ref="F17:H17" si="7">SUM(F7:F16)</f>
        <v>622</v>
      </c>
      <c r="G17" s="20">
        <f t="shared" si="7"/>
        <v>457</v>
      </c>
      <c r="H17" s="21">
        <f t="shared" si="7"/>
        <v>165</v>
      </c>
      <c r="I17" s="27">
        <f t="shared" si="2"/>
        <v>8630.4000000000015</v>
      </c>
      <c r="J17" s="22">
        <f t="shared" ref="J17:Q17" si="8">SUM(J7:J16)</f>
        <v>7022.4000000000005</v>
      </c>
      <c r="K17" s="23">
        <f t="shared" si="8"/>
        <v>1608</v>
      </c>
      <c r="L17" s="27">
        <f t="shared" si="8"/>
        <v>7068.1</v>
      </c>
      <c r="M17" s="22">
        <f t="shared" si="8"/>
        <v>6078.1</v>
      </c>
      <c r="N17" s="23">
        <f t="shared" si="8"/>
        <v>990</v>
      </c>
      <c r="O17" s="27">
        <f t="shared" si="8"/>
        <v>-1562.2999999999997</v>
      </c>
      <c r="P17" s="22">
        <f t="shared" si="8"/>
        <v>-944.3</v>
      </c>
      <c r="Q17" s="23">
        <f t="shared" si="8"/>
        <v>-618</v>
      </c>
    </row>
  </sheetData>
  <mergeCells count="16">
    <mergeCell ref="L5:L6"/>
    <mergeCell ref="M5:N5"/>
    <mergeCell ref="G5:H5"/>
    <mergeCell ref="F5:F6"/>
    <mergeCell ref="A2:Q2"/>
    <mergeCell ref="I5:I6"/>
    <mergeCell ref="J5:K5"/>
    <mergeCell ref="O5:O6"/>
    <mergeCell ref="P5:Q5"/>
    <mergeCell ref="C4:H4"/>
    <mergeCell ref="I4:Q4"/>
    <mergeCell ref="A3:G3"/>
    <mergeCell ref="A4:A6"/>
    <mergeCell ref="B4:B6"/>
    <mergeCell ref="C5:C6"/>
    <mergeCell ref="D5:E5"/>
  </mergeCells>
  <phoneticPr fontId="1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洪小妮</dc:creator>
  <cp:lastModifiedBy>黄瑛瑶</cp:lastModifiedBy>
  <cp:lastPrinted>2018-11-23T08:28:25Z</cp:lastPrinted>
  <dcterms:created xsi:type="dcterms:W3CDTF">2018-06-28T06:00:47Z</dcterms:created>
  <dcterms:modified xsi:type="dcterms:W3CDTF">2019-09-18T08:02:22Z</dcterms:modified>
</cp:coreProperties>
</file>