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0" yWindow="0" windowWidth="19440" windowHeight="12240" activeTab="4"/>
  </bookViews>
  <sheets>
    <sheet name="附件1" sheetId="21" r:id="rId1"/>
    <sheet name="附件2" sheetId="14" r:id="rId2"/>
    <sheet name="附件3" sheetId="16" r:id="rId3"/>
    <sheet name="附件4" sheetId="20" r:id="rId4"/>
    <sheet name="附件5" sheetId="23" r:id="rId5"/>
  </sheets>
  <externalReferences>
    <externalReference r:id="rId6"/>
  </externalReferences>
  <definedNames>
    <definedName name="_xlnm._FilterDatabase" localSheetId="2" hidden="1">附件3!$A$5:$F$88</definedName>
    <definedName name="_xlnm._FilterDatabase" localSheetId="4" hidden="1">附件5!$A$6:$K$1064</definedName>
    <definedName name="FF">[1]⑦财务!$AK$10:$AK$22</definedName>
    <definedName name="JJ">[1]⑧农民负担!$AX$10:$AX$22</definedName>
    <definedName name="_xlnm.Print_Area" localSheetId="0">附件1!$A$1:$L$14</definedName>
    <definedName name="_xlnm.Print_Area" localSheetId="2">附件3!$A$1:$D$88</definedName>
    <definedName name="_xlnm.Print_Titles" localSheetId="0">附件1!$4:$5</definedName>
    <definedName name="_xlnm.Print_Titles" localSheetId="2">附件3!$2:$5</definedName>
    <definedName name="_xlnm.Print_Titles" localSheetId="4">附件5!$4:$5</definedName>
  </definedNames>
  <calcPr calcId="145621" iterate="1" fullPrecision="0"/>
</workbook>
</file>

<file path=xl/calcChain.xml><?xml version="1.0" encoding="utf-8"?>
<calcChain xmlns="http://schemas.openxmlformats.org/spreadsheetml/2006/main">
  <c r="E8" i="21"/>
  <c r="F8"/>
  <c r="G8"/>
  <c r="H8"/>
  <c r="I8"/>
  <c r="J8"/>
  <c r="K8"/>
  <c r="D8"/>
  <c r="C8" l="1"/>
  <c r="C6"/>
  <c r="J1064" i="23"/>
  <c r="F1064"/>
  <c r="F1063"/>
  <c r="J1063" s="1"/>
  <c r="J1062"/>
  <c r="F1062"/>
  <c r="J1061"/>
  <c r="F1061"/>
  <c r="J1060"/>
  <c r="F1060"/>
  <c r="J1059"/>
  <c r="F1059"/>
  <c r="J1058"/>
  <c r="F1058"/>
  <c r="J1057"/>
  <c r="F1057"/>
  <c r="J1056"/>
  <c r="F1056"/>
  <c r="J1055"/>
  <c r="F1055"/>
  <c r="J1054"/>
  <c r="F1054"/>
  <c r="J1053"/>
  <c r="F1053"/>
  <c r="J1052"/>
  <c r="F1052"/>
  <c r="J1051"/>
  <c r="F1051"/>
  <c r="J1050"/>
  <c r="F1050"/>
  <c r="J1049"/>
  <c r="F1049"/>
  <c r="J1048"/>
  <c r="F1048"/>
  <c r="J1047"/>
  <c r="F1047"/>
  <c r="J1046"/>
  <c r="F1046"/>
  <c r="J1045"/>
  <c r="F1045"/>
  <c r="J1044"/>
  <c r="F1044"/>
  <c r="J1043"/>
  <c r="F1043"/>
  <c r="J1042"/>
  <c r="F1042"/>
  <c r="J1041"/>
  <c r="F1041"/>
  <c r="J1040"/>
  <c r="F1040"/>
  <c r="J1039"/>
  <c r="F1039"/>
  <c r="J1038"/>
  <c r="F1038"/>
  <c r="F1037"/>
  <c r="J1037" s="1"/>
  <c r="J1036"/>
  <c r="F1036"/>
  <c r="F1035"/>
  <c r="J1035" s="1"/>
  <c r="J1034"/>
  <c r="F1034"/>
  <c r="F1033"/>
  <c r="J1033" s="1"/>
  <c r="J1032"/>
  <c r="F1032"/>
  <c r="F1031"/>
  <c r="J1031" s="1"/>
  <c r="J1030"/>
  <c r="F1030"/>
  <c r="F1029"/>
  <c r="J1029" s="1"/>
  <c r="J1028"/>
  <c r="F1028"/>
  <c r="F1027"/>
  <c r="J1027" s="1"/>
  <c r="J1026"/>
  <c r="F1026"/>
  <c r="F1025"/>
  <c r="J1025" s="1"/>
  <c r="J1024"/>
  <c r="F1024"/>
  <c r="F1023"/>
  <c r="J1023" s="1"/>
  <c r="J1022"/>
  <c r="F1022"/>
  <c r="F1021"/>
  <c r="J1021" s="1"/>
  <c r="J1020"/>
  <c r="F1020"/>
  <c r="F1019"/>
  <c r="J1019" s="1"/>
  <c r="J1018"/>
  <c r="F1018"/>
  <c r="F1017"/>
  <c r="J1017" s="1"/>
  <c r="J1016"/>
  <c r="F1016"/>
  <c r="F1015"/>
  <c r="J1015" s="1"/>
  <c r="J1014"/>
  <c r="F1014"/>
  <c r="F1013"/>
  <c r="J1013" s="1"/>
  <c r="J1012"/>
  <c r="F1012"/>
  <c r="F1011"/>
  <c r="J1011" s="1"/>
  <c r="J1010"/>
  <c r="F1010"/>
  <c r="F1009"/>
  <c r="J1009" s="1"/>
  <c r="J1008"/>
  <c r="F1008"/>
  <c r="F1007"/>
  <c r="J1007" s="1"/>
  <c r="J1006"/>
  <c r="F1006"/>
  <c r="F1005"/>
  <c r="J1005" s="1"/>
  <c r="J1004"/>
  <c r="F1004"/>
  <c r="F1003"/>
  <c r="J1003" s="1"/>
  <c r="J1002"/>
  <c r="F1002"/>
  <c r="F1001"/>
  <c r="J1001" s="1"/>
  <c r="J1000"/>
  <c r="F1000"/>
  <c r="F999"/>
  <c r="J999" s="1"/>
  <c r="J998"/>
  <c r="F998"/>
  <c r="F997"/>
  <c r="J997" s="1"/>
  <c r="J996"/>
  <c r="F996"/>
  <c r="F995"/>
  <c r="J995" s="1"/>
  <c r="J994"/>
  <c r="F994"/>
  <c r="F993"/>
  <c r="J993" s="1"/>
  <c r="J992"/>
  <c r="F992"/>
  <c r="F991"/>
  <c r="J991" s="1"/>
  <c r="J990"/>
  <c r="F990"/>
  <c r="F989"/>
  <c r="J989" s="1"/>
  <c r="J988"/>
  <c r="F988"/>
  <c r="F987"/>
  <c r="J987" s="1"/>
  <c r="J986"/>
  <c r="F986"/>
  <c r="F985"/>
  <c r="J985" s="1"/>
  <c r="J984"/>
  <c r="F984"/>
  <c r="F983"/>
  <c r="J983" s="1"/>
  <c r="J982"/>
  <c r="F982"/>
  <c r="F981"/>
  <c r="J981" s="1"/>
  <c r="J980"/>
  <c r="F980"/>
  <c r="F979"/>
  <c r="J979" s="1"/>
  <c r="J978"/>
  <c r="F978"/>
  <c r="F977"/>
  <c r="J977" s="1"/>
  <c r="J976"/>
  <c r="F976"/>
  <c r="F975"/>
  <c r="J975" s="1"/>
  <c r="J974"/>
  <c r="F974"/>
  <c r="F973"/>
  <c r="J973" s="1"/>
  <c r="J972"/>
  <c r="F972"/>
  <c r="F971"/>
  <c r="J971" s="1"/>
  <c r="J970"/>
  <c r="F970"/>
  <c r="F969"/>
  <c r="J969" s="1"/>
  <c r="J968"/>
  <c r="F968"/>
  <c r="F967"/>
  <c r="J967" s="1"/>
  <c r="J966"/>
  <c r="F966"/>
  <c r="F965"/>
  <c r="J965" s="1"/>
  <c r="J964"/>
  <c r="F964"/>
  <c r="F963"/>
  <c r="J963" s="1"/>
  <c r="J962"/>
  <c r="F962"/>
  <c r="F961"/>
  <c r="J961" s="1"/>
  <c r="J960"/>
  <c r="F960"/>
  <c r="F959"/>
  <c r="J959" s="1"/>
  <c r="J958"/>
  <c r="F958"/>
  <c r="F957"/>
  <c r="J957" s="1"/>
  <c r="J956"/>
  <c r="F956"/>
  <c r="F955"/>
  <c r="J955" s="1"/>
  <c r="J954"/>
  <c r="F954"/>
  <c r="F953"/>
  <c r="J953" s="1"/>
  <c r="J952"/>
  <c r="F952"/>
  <c r="F951"/>
  <c r="J951" s="1"/>
  <c r="J950"/>
  <c r="F950"/>
  <c r="F949"/>
  <c r="J949" s="1"/>
  <c r="J948"/>
  <c r="F948"/>
  <c r="F947"/>
  <c r="J947" s="1"/>
  <c r="J946"/>
  <c r="F946"/>
  <c r="F945"/>
  <c r="J945" s="1"/>
  <c r="J944"/>
  <c r="F944"/>
  <c r="F943"/>
  <c r="J943" s="1"/>
  <c r="F942"/>
  <c r="J942" s="1"/>
  <c r="J941"/>
  <c r="F941"/>
  <c r="F940"/>
  <c r="J940" s="1"/>
  <c r="J939"/>
  <c r="F939"/>
  <c r="F938"/>
  <c r="J938" s="1"/>
  <c r="F937"/>
  <c r="J937" s="1"/>
  <c r="F936"/>
  <c r="J936" s="1"/>
  <c r="F935"/>
  <c r="J935" s="1"/>
  <c r="F934"/>
  <c r="J934" s="1"/>
  <c r="J933"/>
  <c r="F933"/>
  <c r="F932"/>
  <c r="J932" s="1"/>
  <c r="J931"/>
  <c r="F931"/>
  <c r="F930"/>
  <c r="J930" s="1"/>
  <c r="F929"/>
  <c r="J929" s="1"/>
  <c r="F928"/>
  <c r="J928" s="1"/>
  <c r="F927"/>
  <c r="J927" s="1"/>
  <c r="F926"/>
  <c r="J926" s="1"/>
  <c r="J925"/>
  <c r="F925"/>
  <c r="F924"/>
  <c r="J924" s="1"/>
  <c r="J923"/>
  <c r="F923"/>
  <c r="F922"/>
  <c r="J922" s="1"/>
  <c r="F921"/>
  <c r="J921" s="1"/>
  <c r="F920"/>
  <c r="J920" s="1"/>
  <c r="F919"/>
  <c r="J919" s="1"/>
  <c r="F918"/>
  <c r="J918" s="1"/>
  <c r="J917"/>
  <c r="F917"/>
  <c r="F916"/>
  <c r="J916" s="1"/>
  <c r="J915"/>
  <c r="F915"/>
  <c r="F914"/>
  <c r="J914" s="1"/>
  <c r="I913"/>
  <c r="H913"/>
  <c r="G913"/>
  <c r="E913"/>
  <c r="D913"/>
  <c r="C913"/>
  <c r="F912"/>
  <c r="J912" s="1"/>
  <c r="F911"/>
  <c r="J911" s="1"/>
  <c r="J910"/>
  <c r="F910"/>
  <c r="F909"/>
  <c r="J909" s="1"/>
  <c r="J908"/>
  <c r="F908"/>
  <c r="F907"/>
  <c r="J907" s="1"/>
  <c r="F906"/>
  <c r="J906" s="1"/>
  <c r="F905"/>
  <c r="J905" s="1"/>
  <c r="F904"/>
  <c r="J904" s="1"/>
  <c r="F903"/>
  <c r="J903" s="1"/>
  <c r="J902"/>
  <c r="F902"/>
  <c r="F901"/>
  <c r="J901" s="1"/>
  <c r="J900"/>
  <c r="F900"/>
  <c r="F899"/>
  <c r="J899" s="1"/>
  <c r="F898"/>
  <c r="J898" s="1"/>
  <c r="F897"/>
  <c r="J897" s="1"/>
  <c r="F896"/>
  <c r="J896" s="1"/>
  <c r="F895"/>
  <c r="J895" s="1"/>
  <c r="J894"/>
  <c r="F894"/>
  <c r="F893"/>
  <c r="J893" s="1"/>
  <c r="J892"/>
  <c r="F892"/>
  <c r="F891"/>
  <c r="J891" s="1"/>
  <c r="F890"/>
  <c r="J890" s="1"/>
  <c r="F889"/>
  <c r="J889" s="1"/>
  <c r="F888"/>
  <c r="J888" s="1"/>
  <c r="F887"/>
  <c r="J887" s="1"/>
  <c r="J886"/>
  <c r="F886"/>
  <c r="F885"/>
  <c r="J885" s="1"/>
  <c r="J884"/>
  <c r="F884"/>
  <c r="F883"/>
  <c r="J883" s="1"/>
  <c r="F882"/>
  <c r="J882" s="1"/>
  <c r="F881"/>
  <c r="J881" s="1"/>
  <c r="F880"/>
  <c r="J880" s="1"/>
  <c r="F879"/>
  <c r="J879" s="1"/>
  <c r="J878"/>
  <c r="F878"/>
  <c r="F877"/>
  <c r="J877" s="1"/>
  <c r="J876"/>
  <c r="F876"/>
  <c r="F875"/>
  <c r="J875" s="1"/>
  <c r="F874"/>
  <c r="J874" s="1"/>
  <c r="F873"/>
  <c r="J873" s="1"/>
  <c r="F872"/>
  <c r="J872" s="1"/>
  <c r="F871"/>
  <c r="J871" s="1"/>
  <c r="J870"/>
  <c r="F870"/>
  <c r="F869"/>
  <c r="J869" s="1"/>
  <c r="J868"/>
  <c r="F868"/>
  <c r="F867"/>
  <c r="J867" s="1"/>
  <c r="F866"/>
  <c r="J866" s="1"/>
  <c r="F865"/>
  <c r="J865" s="1"/>
  <c r="F864"/>
  <c r="J864" s="1"/>
  <c r="F863"/>
  <c r="J863" s="1"/>
  <c r="J862"/>
  <c r="F862"/>
  <c r="F861"/>
  <c r="J861" s="1"/>
  <c r="J860"/>
  <c r="F860"/>
  <c r="F859"/>
  <c r="J859" s="1"/>
  <c r="F858"/>
  <c r="J858" s="1"/>
  <c r="F857"/>
  <c r="J857" s="1"/>
  <c r="F856"/>
  <c r="J856" s="1"/>
  <c r="F855"/>
  <c r="J855" s="1"/>
  <c r="J854"/>
  <c r="F854"/>
  <c r="F853"/>
  <c r="J853" s="1"/>
  <c r="J852"/>
  <c r="F852"/>
  <c r="F851"/>
  <c r="J851" s="1"/>
  <c r="F850"/>
  <c r="J850" s="1"/>
  <c r="F849"/>
  <c r="J849" s="1"/>
  <c r="F848"/>
  <c r="J848" s="1"/>
  <c r="F847"/>
  <c r="J847" s="1"/>
  <c r="J846"/>
  <c r="F846"/>
  <c r="F845"/>
  <c r="J845" s="1"/>
  <c r="J844"/>
  <c r="F844"/>
  <c r="F843"/>
  <c r="J843" s="1"/>
  <c r="F842"/>
  <c r="J842" s="1"/>
  <c r="F841"/>
  <c r="J841" s="1"/>
  <c r="F840"/>
  <c r="J840" s="1"/>
  <c r="F839"/>
  <c r="J839" s="1"/>
  <c r="J838"/>
  <c r="F838"/>
  <c r="F837"/>
  <c r="J837" s="1"/>
  <c r="J836"/>
  <c r="F836"/>
  <c r="F835"/>
  <c r="J835" s="1"/>
  <c r="F834"/>
  <c r="J834" s="1"/>
  <c r="F833"/>
  <c r="J833" s="1"/>
  <c r="F832"/>
  <c r="J832" s="1"/>
  <c r="F831"/>
  <c r="J831" s="1"/>
  <c r="J830"/>
  <c r="F830"/>
  <c r="F829"/>
  <c r="J829" s="1"/>
  <c r="J828"/>
  <c r="F828"/>
  <c r="F827"/>
  <c r="J827" s="1"/>
  <c r="F826"/>
  <c r="J826" s="1"/>
  <c r="F825"/>
  <c r="J825" s="1"/>
  <c r="F824"/>
  <c r="J824" s="1"/>
  <c r="F823"/>
  <c r="J823" s="1"/>
  <c r="J822"/>
  <c r="F822"/>
  <c r="F821"/>
  <c r="J821" s="1"/>
  <c r="J820"/>
  <c r="F820"/>
  <c r="F819"/>
  <c r="J819" s="1"/>
  <c r="F818"/>
  <c r="J818" s="1"/>
  <c r="F817"/>
  <c r="J817" s="1"/>
  <c r="F816"/>
  <c r="J816" s="1"/>
  <c r="F815"/>
  <c r="J815" s="1"/>
  <c r="J814"/>
  <c r="F814"/>
  <c r="F813"/>
  <c r="J813" s="1"/>
  <c r="J812"/>
  <c r="F812"/>
  <c r="F811"/>
  <c r="J811" s="1"/>
  <c r="F810"/>
  <c r="J810" s="1"/>
  <c r="F809"/>
  <c r="J809" s="1"/>
  <c r="F808"/>
  <c r="J808" s="1"/>
  <c r="F807"/>
  <c r="J807" s="1"/>
  <c r="J806"/>
  <c r="F806"/>
  <c r="F805"/>
  <c r="J805" s="1"/>
  <c r="J804"/>
  <c r="F804"/>
  <c r="F803"/>
  <c r="J803" s="1"/>
  <c r="F802"/>
  <c r="J802" s="1"/>
  <c r="F801"/>
  <c r="J801" s="1"/>
  <c r="I800"/>
  <c r="H800"/>
  <c r="G800"/>
  <c r="F800" s="1"/>
  <c r="J800" s="1"/>
  <c r="E800"/>
  <c r="D800"/>
  <c r="C800"/>
  <c r="J799"/>
  <c r="J798"/>
  <c r="J797"/>
  <c r="J796"/>
  <c r="J795"/>
  <c r="J794"/>
  <c r="J793"/>
  <c r="J792"/>
  <c r="J791"/>
  <c r="J790"/>
  <c r="J789"/>
  <c r="J788"/>
  <c r="J787"/>
  <c r="J786"/>
  <c r="J785"/>
  <c r="J784"/>
  <c r="J783"/>
  <c r="J782"/>
  <c r="J781"/>
  <c r="J780"/>
  <c r="J779"/>
  <c r="J778"/>
  <c r="J777"/>
  <c r="J776"/>
  <c r="J775"/>
  <c r="J774"/>
  <c r="J773"/>
  <c r="J772"/>
  <c r="J771"/>
  <c r="J770"/>
  <c r="J769"/>
  <c r="J768"/>
  <c r="J767"/>
  <c r="J766"/>
  <c r="J765"/>
  <c r="J764"/>
  <c r="J763"/>
  <c r="J762"/>
  <c r="J761"/>
  <c r="J760"/>
  <c r="J759"/>
  <c r="J758"/>
  <c r="J757"/>
  <c r="J756"/>
  <c r="J755"/>
  <c r="J754"/>
  <c r="J753"/>
  <c r="J752"/>
  <c r="J751"/>
  <c r="J750"/>
  <c r="J749"/>
  <c r="J748"/>
  <c r="J747"/>
  <c r="J746"/>
  <c r="J745"/>
  <c r="J744"/>
  <c r="J743"/>
  <c r="J742"/>
  <c r="J741"/>
  <c r="J740"/>
  <c r="J739"/>
  <c r="J738"/>
  <c r="J737"/>
  <c r="J736"/>
  <c r="J735"/>
  <c r="J734"/>
  <c r="J733"/>
  <c r="J732"/>
  <c r="J731"/>
  <c r="J730"/>
  <c r="J729"/>
  <c r="J728"/>
  <c r="J727"/>
  <c r="J726"/>
  <c r="J725"/>
  <c r="J724"/>
  <c r="J723"/>
  <c r="J722"/>
  <c r="J721"/>
  <c r="J720"/>
  <c r="J719"/>
  <c r="J718"/>
  <c r="J717"/>
  <c r="J716"/>
  <c r="J715"/>
  <c r="J714"/>
  <c r="J713"/>
  <c r="J712"/>
  <c r="J711"/>
  <c r="J710"/>
  <c r="J709"/>
  <c r="J708"/>
  <c r="J707"/>
  <c r="J706"/>
  <c r="J705"/>
  <c r="J704"/>
  <c r="J703"/>
  <c r="J702"/>
  <c r="J701"/>
  <c r="J700"/>
  <c r="J699"/>
  <c r="J698"/>
  <c r="J697"/>
  <c r="J696"/>
  <c r="J695"/>
  <c r="J694"/>
  <c r="J693"/>
  <c r="J692"/>
  <c r="J691"/>
  <c r="J690"/>
  <c r="J689"/>
  <c r="J688"/>
  <c r="J687"/>
  <c r="J686"/>
  <c r="J685"/>
  <c r="J684"/>
  <c r="J683"/>
  <c r="J682"/>
  <c r="J681"/>
  <c r="J680"/>
  <c r="J679"/>
  <c r="J678"/>
  <c r="J677"/>
  <c r="J676"/>
  <c r="J675"/>
  <c r="J674"/>
  <c r="J673"/>
  <c r="J672"/>
  <c r="J671"/>
  <c r="J670"/>
  <c r="J669"/>
  <c r="J668"/>
  <c r="J667"/>
  <c r="J666"/>
  <c r="J665"/>
  <c r="J664"/>
  <c r="J663"/>
  <c r="J662"/>
  <c r="J661"/>
  <c r="J660"/>
  <c r="J659"/>
  <c r="J658"/>
  <c r="J657"/>
  <c r="J656"/>
  <c r="J655"/>
  <c r="J654"/>
  <c r="J653"/>
  <c r="J652"/>
  <c r="J651"/>
  <c r="J650"/>
  <c r="J649"/>
  <c r="J648"/>
  <c r="J647"/>
  <c r="J646"/>
  <c r="J645"/>
  <c r="J644"/>
  <c r="J643"/>
  <c r="J642"/>
  <c r="J641"/>
  <c r="J640"/>
  <c r="J639"/>
  <c r="J638"/>
  <c r="J637"/>
  <c r="J636"/>
  <c r="J635"/>
  <c r="J634"/>
  <c r="J633"/>
  <c r="J632"/>
  <c r="J631"/>
  <c r="J630"/>
  <c r="J629"/>
  <c r="J628"/>
  <c r="J627"/>
  <c r="J626"/>
  <c r="J625"/>
  <c r="J624"/>
  <c r="J623"/>
  <c r="J622"/>
  <c r="J621"/>
  <c r="J620"/>
  <c r="J619"/>
  <c r="J618"/>
  <c r="J617"/>
  <c r="J616"/>
  <c r="J615"/>
  <c r="J614"/>
  <c r="J613"/>
  <c r="J612"/>
  <c r="J611"/>
  <c r="J610"/>
  <c r="J609"/>
  <c r="J608"/>
  <c r="J607"/>
  <c r="J606"/>
  <c r="J605"/>
  <c r="J604"/>
  <c r="J603"/>
  <c r="J602"/>
  <c r="J601"/>
  <c r="J600"/>
  <c r="J599"/>
  <c r="J598"/>
  <c r="J597"/>
  <c r="J596"/>
  <c r="J595"/>
  <c r="J594"/>
  <c r="J593"/>
  <c r="J592"/>
  <c r="J591"/>
  <c r="J590"/>
  <c r="J589"/>
  <c r="J588"/>
  <c r="J587"/>
  <c r="J586"/>
  <c r="J585"/>
  <c r="J584"/>
  <c r="J583"/>
  <c r="J582"/>
  <c r="J581"/>
  <c r="J580"/>
  <c r="J579"/>
  <c r="J578"/>
  <c r="J577"/>
  <c r="J576"/>
  <c r="J575"/>
  <c r="J574"/>
  <c r="I573"/>
  <c r="H573"/>
  <c r="G573"/>
  <c r="E573"/>
  <c r="D573"/>
  <c r="C573"/>
  <c r="J572"/>
  <c r="J571"/>
  <c r="J570"/>
  <c r="J569"/>
  <c r="F569"/>
  <c r="F568"/>
  <c r="J568" s="1"/>
  <c r="F567"/>
  <c r="J567" s="1"/>
  <c r="F566"/>
  <c r="J566" s="1"/>
  <c r="F565"/>
  <c r="J565" s="1"/>
  <c r="F564"/>
  <c r="J564" s="1"/>
  <c r="J563"/>
  <c r="F563"/>
  <c r="F562"/>
  <c r="J562" s="1"/>
  <c r="J561"/>
  <c r="F561"/>
  <c r="F560"/>
  <c r="J560" s="1"/>
  <c r="F559"/>
  <c r="J559" s="1"/>
  <c r="F558"/>
  <c r="J558" s="1"/>
  <c r="F557"/>
  <c r="J557" s="1"/>
  <c r="F556"/>
  <c r="J556" s="1"/>
  <c r="J555"/>
  <c r="F555"/>
  <c r="F554"/>
  <c r="J554" s="1"/>
  <c r="J553"/>
  <c r="F553"/>
  <c r="F552"/>
  <c r="J552" s="1"/>
  <c r="F551"/>
  <c r="J551" s="1"/>
  <c r="F550"/>
  <c r="J550" s="1"/>
  <c r="F549"/>
  <c r="J549" s="1"/>
  <c r="F548"/>
  <c r="J548" s="1"/>
  <c r="J547"/>
  <c r="F547"/>
  <c r="F546"/>
  <c r="J546" s="1"/>
  <c r="J545"/>
  <c r="F545"/>
  <c r="F544"/>
  <c r="J544" s="1"/>
  <c r="F543"/>
  <c r="J543" s="1"/>
  <c r="F542"/>
  <c r="J542" s="1"/>
  <c r="F541"/>
  <c r="J541" s="1"/>
  <c r="F540"/>
  <c r="J540" s="1"/>
  <c r="J539"/>
  <c r="F539"/>
  <c r="F538"/>
  <c r="J538" s="1"/>
  <c r="J537"/>
  <c r="F537"/>
  <c r="F536"/>
  <c r="J536" s="1"/>
  <c r="F535"/>
  <c r="J535" s="1"/>
  <c r="F534"/>
  <c r="J534" s="1"/>
  <c r="F533"/>
  <c r="J533" s="1"/>
  <c r="F532"/>
  <c r="J532" s="1"/>
  <c r="J531"/>
  <c r="F531"/>
  <c r="F530"/>
  <c r="J530" s="1"/>
  <c r="J529"/>
  <c r="F529"/>
  <c r="F528"/>
  <c r="J528" s="1"/>
  <c r="F527"/>
  <c r="J527" s="1"/>
  <c r="F526"/>
  <c r="J526" s="1"/>
  <c r="F525"/>
  <c r="J525" s="1"/>
  <c r="F524"/>
  <c r="J524" s="1"/>
  <c r="J523"/>
  <c r="F523"/>
  <c r="F522"/>
  <c r="J522" s="1"/>
  <c r="J521"/>
  <c r="F521"/>
  <c r="F520"/>
  <c r="J520" s="1"/>
  <c r="F519"/>
  <c r="J519" s="1"/>
  <c r="F518"/>
  <c r="J518" s="1"/>
  <c r="F517"/>
  <c r="J517" s="1"/>
  <c r="F516"/>
  <c r="J516" s="1"/>
  <c r="J515"/>
  <c r="F515"/>
  <c r="F514"/>
  <c r="J514" s="1"/>
  <c r="J513"/>
  <c r="F513"/>
  <c r="F512"/>
  <c r="J512" s="1"/>
  <c r="F511"/>
  <c r="J511" s="1"/>
  <c r="F510"/>
  <c r="J510" s="1"/>
  <c r="F509"/>
  <c r="J509" s="1"/>
  <c r="F508"/>
  <c r="J508" s="1"/>
  <c r="J507"/>
  <c r="F507"/>
  <c r="F506"/>
  <c r="J506" s="1"/>
  <c r="J505"/>
  <c r="F505"/>
  <c r="F504"/>
  <c r="J504" s="1"/>
  <c r="F503"/>
  <c r="J503" s="1"/>
  <c r="F502"/>
  <c r="J502" s="1"/>
  <c r="F501"/>
  <c r="J501" s="1"/>
  <c r="F500"/>
  <c r="J500" s="1"/>
  <c r="J499"/>
  <c r="F499"/>
  <c r="F498"/>
  <c r="J498" s="1"/>
  <c r="J497"/>
  <c r="F497"/>
  <c r="F496"/>
  <c r="J496" s="1"/>
  <c r="J495"/>
  <c r="F495"/>
  <c r="F494"/>
  <c r="J494" s="1"/>
  <c r="F493"/>
  <c r="J493" s="1"/>
  <c r="F492"/>
  <c r="J492" s="1"/>
  <c r="J491"/>
  <c r="F491"/>
  <c r="F490"/>
  <c r="J490" s="1"/>
  <c r="J489"/>
  <c r="F489"/>
  <c r="F488"/>
  <c r="J488" s="1"/>
  <c r="J487"/>
  <c r="F487"/>
  <c r="F486"/>
  <c r="J486" s="1"/>
  <c r="F485"/>
  <c r="J485" s="1"/>
  <c r="F484"/>
  <c r="J484" s="1"/>
  <c r="J483"/>
  <c r="F483"/>
  <c r="F482"/>
  <c r="J482" s="1"/>
  <c r="J481"/>
  <c r="F481"/>
  <c r="F480"/>
  <c r="J480" s="1"/>
  <c r="F479"/>
  <c r="J479" s="1"/>
  <c r="F478"/>
  <c r="J478" s="1"/>
  <c r="F477"/>
  <c r="J477" s="1"/>
  <c r="F476"/>
  <c r="J476" s="1"/>
  <c r="J475"/>
  <c r="F475"/>
  <c r="F474"/>
  <c r="J474" s="1"/>
  <c r="F473"/>
  <c r="J473" s="1"/>
  <c r="F472"/>
  <c r="J472" s="1"/>
  <c r="F471"/>
  <c r="J471" s="1"/>
  <c r="F470"/>
  <c r="J470" s="1"/>
  <c r="F469"/>
  <c r="J469" s="1"/>
  <c r="F468"/>
  <c r="J468" s="1"/>
  <c r="J467"/>
  <c r="F467"/>
  <c r="F466"/>
  <c r="J466" s="1"/>
  <c r="F465"/>
  <c r="J465" s="1"/>
  <c r="F464"/>
  <c r="J464" s="1"/>
  <c r="J463"/>
  <c r="F463"/>
  <c r="F462"/>
  <c r="J462" s="1"/>
  <c r="F461"/>
  <c r="J461" s="1"/>
  <c r="F460"/>
  <c r="J460" s="1"/>
  <c r="J459"/>
  <c r="F459"/>
  <c r="F458"/>
  <c r="J458" s="1"/>
  <c r="J457"/>
  <c r="F457"/>
  <c r="F456"/>
  <c r="J456" s="1"/>
  <c r="J455"/>
  <c r="F455"/>
  <c r="F454"/>
  <c r="J454" s="1"/>
  <c r="F453"/>
  <c r="J453" s="1"/>
  <c r="F452"/>
  <c r="J452" s="1"/>
  <c r="J451"/>
  <c r="F451"/>
  <c r="F450"/>
  <c r="J450" s="1"/>
  <c r="J449"/>
  <c r="F449"/>
  <c r="F448"/>
  <c r="J448" s="1"/>
  <c r="F447"/>
  <c r="J447" s="1"/>
  <c r="F446"/>
  <c r="J446" s="1"/>
  <c r="J445"/>
  <c r="F445"/>
  <c r="F444"/>
  <c r="J444" s="1"/>
  <c r="J443"/>
  <c r="F443"/>
  <c r="F442"/>
  <c r="J442" s="1"/>
  <c r="F441"/>
  <c r="J441" s="1"/>
  <c r="F440"/>
  <c r="J440" s="1"/>
  <c r="F439"/>
  <c r="J439" s="1"/>
  <c r="F438"/>
  <c r="J438" s="1"/>
  <c r="J437"/>
  <c r="F437"/>
  <c r="F436"/>
  <c r="J436" s="1"/>
  <c r="F435"/>
  <c r="J435" s="1"/>
  <c r="F434"/>
  <c r="J434" s="1"/>
  <c r="F433"/>
  <c r="J433" s="1"/>
  <c r="F432"/>
  <c r="J432" s="1"/>
  <c r="F431"/>
  <c r="J431" s="1"/>
  <c r="F430"/>
  <c r="J430" s="1"/>
  <c r="F429"/>
  <c r="J429" s="1"/>
  <c r="F428"/>
  <c r="J428" s="1"/>
  <c r="F427"/>
  <c r="J427" s="1"/>
  <c r="F426"/>
  <c r="J426" s="1"/>
  <c r="J425"/>
  <c r="F425"/>
  <c r="F424"/>
  <c r="J424" s="1"/>
  <c r="F423"/>
  <c r="J423" s="1"/>
  <c r="F422"/>
  <c r="J422" s="1"/>
  <c r="F421"/>
  <c r="J421" s="1"/>
  <c r="F420"/>
  <c r="J420" s="1"/>
  <c r="F419"/>
  <c r="J419" s="1"/>
  <c r="F418"/>
  <c r="J418" s="1"/>
  <c r="J417"/>
  <c r="F417"/>
  <c r="F416"/>
  <c r="J416" s="1"/>
  <c r="F415"/>
  <c r="J415" s="1"/>
  <c r="F414"/>
  <c r="J414" s="1"/>
  <c r="F413"/>
  <c r="J413" s="1"/>
  <c r="F412"/>
  <c r="J412" s="1"/>
  <c r="J411"/>
  <c r="F411"/>
  <c r="F410"/>
  <c r="J410" s="1"/>
  <c r="J409"/>
  <c r="F409"/>
  <c r="F408"/>
  <c r="J408" s="1"/>
  <c r="F407"/>
  <c r="J407" s="1"/>
  <c r="F406"/>
  <c r="J406" s="1"/>
  <c r="J405"/>
  <c r="F405"/>
  <c r="F404"/>
  <c r="J404" s="1"/>
  <c r="J403"/>
  <c r="F403"/>
  <c r="F402"/>
  <c r="J402" s="1"/>
  <c r="F401"/>
  <c r="J401" s="1"/>
  <c r="F400"/>
  <c r="J400" s="1"/>
  <c r="F399"/>
  <c r="J399" s="1"/>
  <c r="F398"/>
  <c r="J398" s="1"/>
  <c r="F397"/>
  <c r="J397" s="1"/>
  <c r="F396"/>
  <c r="J396" s="1"/>
  <c r="F395"/>
  <c r="J395" s="1"/>
  <c r="J394"/>
  <c r="F394"/>
  <c r="F393"/>
  <c r="J393" s="1"/>
  <c r="J392"/>
  <c r="F392"/>
  <c r="F391"/>
  <c r="J391" s="1"/>
  <c r="F390"/>
  <c r="J390" s="1"/>
  <c r="F389"/>
  <c r="J389" s="1"/>
  <c r="F388"/>
  <c r="J388" s="1"/>
  <c r="F387"/>
  <c r="J387" s="1"/>
  <c r="J386"/>
  <c r="F386"/>
  <c r="F385"/>
  <c r="J385" s="1"/>
  <c r="J384"/>
  <c r="F384"/>
  <c r="F383"/>
  <c r="J383" s="1"/>
  <c r="F382"/>
  <c r="J382" s="1"/>
  <c r="F381"/>
  <c r="J381" s="1"/>
  <c r="F380"/>
  <c r="J380" s="1"/>
  <c r="F379"/>
  <c r="J379" s="1"/>
  <c r="J378"/>
  <c r="F378"/>
  <c r="F377"/>
  <c r="J377" s="1"/>
  <c r="J376"/>
  <c r="F376"/>
  <c r="F375"/>
  <c r="J375" s="1"/>
  <c r="F374"/>
  <c r="J374" s="1"/>
  <c r="F373"/>
  <c r="J373" s="1"/>
  <c r="F372"/>
  <c r="J372" s="1"/>
  <c r="F371"/>
  <c r="J371" s="1"/>
  <c r="J370"/>
  <c r="F370"/>
  <c r="F369"/>
  <c r="J369" s="1"/>
  <c r="J368"/>
  <c r="F368"/>
  <c r="F367"/>
  <c r="J367" s="1"/>
  <c r="F366"/>
  <c r="J366" s="1"/>
  <c r="F365"/>
  <c r="J365" s="1"/>
  <c r="F364"/>
  <c r="J364" s="1"/>
  <c r="F363"/>
  <c r="J363" s="1"/>
  <c r="J362"/>
  <c r="F362"/>
  <c r="F361"/>
  <c r="J361" s="1"/>
  <c r="J360"/>
  <c r="F360"/>
  <c r="F359"/>
  <c r="J359" s="1"/>
  <c r="F358"/>
  <c r="J358" s="1"/>
  <c r="F357"/>
  <c r="J357" s="1"/>
  <c r="F356"/>
  <c r="J356" s="1"/>
  <c r="F355"/>
  <c r="J355" s="1"/>
  <c r="J354"/>
  <c r="F354"/>
  <c r="F353"/>
  <c r="J353" s="1"/>
  <c r="J352"/>
  <c r="F352"/>
  <c r="F351"/>
  <c r="J351" s="1"/>
  <c r="F350"/>
  <c r="J350" s="1"/>
  <c r="F349"/>
  <c r="J349" s="1"/>
  <c r="F348"/>
  <c r="J348" s="1"/>
  <c r="F347"/>
  <c r="J347" s="1"/>
  <c r="J346"/>
  <c r="F346"/>
  <c r="F345"/>
  <c r="J345" s="1"/>
  <c r="J344"/>
  <c r="F344"/>
  <c r="F343"/>
  <c r="J343" s="1"/>
  <c r="F342"/>
  <c r="J342" s="1"/>
  <c r="F341"/>
  <c r="J341" s="1"/>
  <c r="F340"/>
  <c r="J340" s="1"/>
  <c r="F339"/>
  <c r="J339" s="1"/>
  <c r="J338"/>
  <c r="F338"/>
  <c r="F337"/>
  <c r="J337" s="1"/>
  <c r="J336"/>
  <c r="F336"/>
  <c r="F335"/>
  <c r="J335" s="1"/>
  <c r="F334"/>
  <c r="J334" s="1"/>
  <c r="F333"/>
  <c r="J333" s="1"/>
  <c r="F332"/>
  <c r="J332" s="1"/>
  <c r="F331"/>
  <c r="J331" s="1"/>
  <c r="J330"/>
  <c r="F330"/>
  <c r="F329"/>
  <c r="J329" s="1"/>
  <c r="J328"/>
  <c r="F328"/>
  <c r="F327"/>
  <c r="J327" s="1"/>
  <c r="F326"/>
  <c r="J326" s="1"/>
  <c r="F325"/>
  <c r="J325" s="1"/>
  <c r="F324"/>
  <c r="J324" s="1"/>
  <c r="F323"/>
  <c r="J323" s="1"/>
  <c r="J322"/>
  <c r="F322"/>
  <c r="F321"/>
  <c r="J321" s="1"/>
  <c r="J320"/>
  <c r="F320"/>
  <c r="F319"/>
  <c r="J319" s="1"/>
  <c r="F318"/>
  <c r="J318" s="1"/>
  <c r="F317"/>
  <c r="J317" s="1"/>
  <c r="F316"/>
  <c r="J316" s="1"/>
  <c r="F315"/>
  <c r="J315" s="1"/>
  <c r="J314"/>
  <c r="F314"/>
  <c r="F313"/>
  <c r="J313" s="1"/>
  <c r="J312"/>
  <c r="F312"/>
  <c r="F311"/>
  <c r="J311" s="1"/>
  <c r="F310"/>
  <c r="J310" s="1"/>
  <c r="F309"/>
  <c r="J309" s="1"/>
  <c r="F308"/>
  <c r="J308" s="1"/>
  <c r="F307"/>
  <c r="J307" s="1"/>
  <c r="J306"/>
  <c r="F306"/>
  <c r="F305"/>
  <c r="J305" s="1"/>
  <c r="J304"/>
  <c r="F304"/>
  <c r="F303"/>
  <c r="J303" s="1"/>
  <c r="F302"/>
  <c r="J302" s="1"/>
  <c r="F301"/>
  <c r="J301" s="1"/>
  <c r="F300"/>
  <c r="J300" s="1"/>
  <c r="F299"/>
  <c r="J299" s="1"/>
  <c r="F298"/>
  <c r="J298" s="1"/>
  <c r="F297"/>
  <c r="J297" s="1"/>
  <c r="F296"/>
  <c r="J296" s="1"/>
  <c r="I295"/>
  <c r="H295"/>
  <c r="G295"/>
  <c r="F295" s="1"/>
  <c r="J295" s="1"/>
  <c r="E295"/>
  <c r="D295"/>
  <c r="C295"/>
  <c r="F294"/>
  <c r="J294" s="1"/>
  <c r="F293"/>
  <c r="J293" s="1"/>
  <c r="F292"/>
  <c r="J292" s="1"/>
  <c r="F291"/>
  <c r="J291" s="1"/>
  <c r="F290"/>
  <c r="J290" s="1"/>
  <c r="F289"/>
  <c r="J289" s="1"/>
  <c r="F288"/>
  <c r="J288" s="1"/>
  <c r="J287"/>
  <c r="F287"/>
  <c r="F286"/>
  <c r="J286" s="1"/>
  <c r="F285"/>
  <c r="J285" s="1"/>
  <c r="F284"/>
  <c r="J284" s="1"/>
  <c r="F283"/>
  <c r="J283" s="1"/>
  <c r="F282"/>
  <c r="J282" s="1"/>
  <c r="F281"/>
  <c r="J281" s="1"/>
  <c r="F280"/>
  <c r="J280" s="1"/>
  <c r="F279"/>
  <c r="J279" s="1"/>
  <c r="F278"/>
  <c r="J278" s="1"/>
  <c r="F277"/>
  <c r="J277" s="1"/>
  <c r="F276"/>
  <c r="J276" s="1"/>
  <c r="F275"/>
  <c r="J275" s="1"/>
  <c r="F274"/>
  <c r="J274" s="1"/>
  <c r="F273"/>
  <c r="J273" s="1"/>
  <c r="F272"/>
  <c r="J272" s="1"/>
  <c r="J271"/>
  <c r="F271"/>
  <c r="F270"/>
  <c r="J270" s="1"/>
  <c r="F269"/>
  <c r="J269" s="1"/>
  <c r="F268"/>
  <c r="J268" s="1"/>
  <c r="F267"/>
  <c r="J267" s="1"/>
  <c r="F266"/>
  <c r="J266" s="1"/>
  <c r="F265"/>
  <c r="J265" s="1"/>
  <c r="F264"/>
  <c r="J264" s="1"/>
  <c r="F263"/>
  <c r="J263" s="1"/>
  <c r="F262"/>
  <c r="J262" s="1"/>
  <c r="F261"/>
  <c r="J261" s="1"/>
  <c r="F260"/>
  <c r="J260" s="1"/>
  <c r="F259"/>
  <c r="J259" s="1"/>
  <c r="F258"/>
  <c r="J258" s="1"/>
  <c r="F257"/>
  <c r="J257" s="1"/>
  <c r="F256"/>
  <c r="J256" s="1"/>
  <c r="J255"/>
  <c r="F255"/>
  <c r="F254"/>
  <c r="J254" s="1"/>
  <c r="F253"/>
  <c r="J253" s="1"/>
  <c r="F252"/>
  <c r="J252" s="1"/>
  <c r="F251"/>
  <c r="J251" s="1"/>
  <c r="F250"/>
  <c r="J250" s="1"/>
  <c r="F249"/>
  <c r="J249" s="1"/>
  <c r="F248"/>
  <c r="J248" s="1"/>
  <c r="F247"/>
  <c r="J247" s="1"/>
  <c r="F246"/>
  <c r="J246" s="1"/>
  <c r="F245"/>
  <c r="J245" s="1"/>
  <c r="F244"/>
  <c r="J244" s="1"/>
  <c r="F243"/>
  <c r="J243" s="1"/>
  <c r="F242"/>
  <c r="J242" s="1"/>
  <c r="F241"/>
  <c r="J241" s="1"/>
  <c r="F240"/>
  <c r="J240" s="1"/>
  <c r="J239"/>
  <c r="F239"/>
  <c r="F238"/>
  <c r="J238" s="1"/>
  <c r="F237"/>
  <c r="J237" s="1"/>
  <c r="F236"/>
  <c r="J236" s="1"/>
  <c r="F235"/>
  <c r="J235" s="1"/>
  <c r="F234"/>
  <c r="J234" s="1"/>
  <c r="F233"/>
  <c r="J233" s="1"/>
  <c r="F232"/>
  <c r="J232" s="1"/>
  <c r="F231"/>
  <c r="J231" s="1"/>
  <c r="F230"/>
  <c r="J230" s="1"/>
  <c r="F229"/>
  <c r="J229" s="1"/>
  <c r="F228"/>
  <c r="J228" s="1"/>
  <c r="F227"/>
  <c r="J227" s="1"/>
  <c r="F226"/>
  <c r="J226" s="1"/>
  <c r="F225"/>
  <c r="J225" s="1"/>
  <c r="F224"/>
  <c r="J224" s="1"/>
  <c r="J223"/>
  <c r="F223"/>
  <c r="F222"/>
  <c r="J222" s="1"/>
  <c r="F221"/>
  <c r="J221" s="1"/>
  <c r="F220"/>
  <c r="J220" s="1"/>
  <c r="F219"/>
  <c r="J219" s="1"/>
  <c r="F218"/>
  <c r="J218" s="1"/>
  <c r="F217"/>
  <c r="J217" s="1"/>
  <c r="F216"/>
  <c r="J216" s="1"/>
  <c r="F215"/>
  <c r="J215" s="1"/>
  <c r="F214"/>
  <c r="J214" s="1"/>
  <c r="F213"/>
  <c r="J213" s="1"/>
  <c r="F212"/>
  <c r="J212" s="1"/>
  <c r="F211"/>
  <c r="J211" s="1"/>
  <c r="F210"/>
  <c r="J210" s="1"/>
  <c r="F209"/>
  <c r="J209" s="1"/>
  <c r="F208"/>
  <c r="J208" s="1"/>
  <c r="J207"/>
  <c r="F207"/>
  <c r="F206"/>
  <c r="J206" s="1"/>
  <c r="F205"/>
  <c r="J205" s="1"/>
  <c r="F204"/>
  <c r="J204" s="1"/>
  <c r="F203"/>
  <c r="J203" s="1"/>
  <c r="F202"/>
  <c r="J202" s="1"/>
  <c r="F201"/>
  <c r="J201" s="1"/>
  <c r="F200"/>
  <c r="J200" s="1"/>
  <c r="F199"/>
  <c r="J199" s="1"/>
  <c r="F198"/>
  <c r="J198" s="1"/>
  <c r="F197"/>
  <c r="J197" s="1"/>
  <c r="F196"/>
  <c r="J196" s="1"/>
  <c r="F195"/>
  <c r="J195" s="1"/>
  <c r="F194"/>
  <c r="J194" s="1"/>
  <c r="F193"/>
  <c r="J193" s="1"/>
  <c r="F192"/>
  <c r="J192" s="1"/>
  <c r="J191"/>
  <c r="F191"/>
  <c r="F190"/>
  <c r="J190" s="1"/>
  <c r="F189"/>
  <c r="J189" s="1"/>
  <c r="F188"/>
  <c r="J188" s="1"/>
  <c r="F187"/>
  <c r="J187" s="1"/>
  <c r="F186"/>
  <c r="J186" s="1"/>
  <c r="F185"/>
  <c r="J185" s="1"/>
  <c r="F184"/>
  <c r="J184" s="1"/>
  <c r="F183"/>
  <c r="J183" s="1"/>
  <c r="F182"/>
  <c r="J182" s="1"/>
  <c r="F181"/>
  <c r="J181" s="1"/>
  <c r="F180"/>
  <c r="J180" s="1"/>
  <c r="F179"/>
  <c r="J179" s="1"/>
  <c r="F178"/>
  <c r="J178" s="1"/>
  <c r="F177"/>
  <c r="J177" s="1"/>
  <c r="F176"/>
  <c r="J176" s="1"/>
  <c r="J175"/>
  <c r="F175"/>
  <c r="F174"/>
  <c r="J174" s="1"/>
  <c r="F173"/>
  <c r="J173" s="1"/>
  <c r="F172"/>
  <c r="J172" s="1"/>
  <c r="F171"/>
  <c r="J171" s="1"/>
  <c r="F170"/>
  <c r="J170" s="1"/>
  <c r="F169"/>
  <c r="J169" s="1"/>
  <c r="F168"/>
  <c r="J168" s="1"/>
  <c r="F167"/>
  <c r="J167" s="1"/>
  <c r="F166"/>
  <c r="J166" s="1"/>
  <c r="F165"/>
  <c r="J165" s="1"/>
  <c r="F164"/>
  <c r="J164" s="1"/>
  <c r="F163"/>
  <c r="J163" s="1"/>
  <c r="F162"/>
  <c r="J162" s="1"/>
  <c r="F161"/>
  <c r="J161" s="1"/>
  <c r="F160"/>
  <c r="J160" s="1"/>
  <c r="J159"/>
  <c r="F159"/>
  <c r="F158"/>
  <c r="J158" s="1"/>
  <c r="F157"/>
  <c r="J157" s="1"/>
  <c r="F156"/>
  <c r="J156" s="1"/>
  <c r="F155"/>
  <c r="J155" s="1"/>
  <c r="F154"/>
  <c r="J154" s="1"/>
  <c r="F153"/>
  <c r="J153" s="1"/>
  <c r="F152"/>
  <c r="J152" s="1"/>
  <c r="F151"/>
  <c r="J151" s="1"/>
  <c r="F150"/>
  <c r="J150" s="1"/>
  <c r="F149"/>
  <c r="J149" s="1"/>
  <c r="F148"/>
  <c r="J148" s="1"/>
  <c r="F147"/>
  <c r="J147" s="1"/>
  <c r="F146"/>
  <c r="J146" s="1"/>
  <c r="F145"/>
  <c r="J145" s="1"/>
  <c r="F144"/>
  <c r="J144" s="1"/>
  <c r="J143"/>
  <c r="F143"/>
  <c r="F142"/>
  <c r="J142" s="1"/>
  <c r="F141"/>
  <c r="J141" s="1"/>
  <c r="F140"/>
  <c r="J140" s="1"/>
  <c r="F139"/>
  <c r="J139" s="1"/>
  <c r="F138"/>
  <c r="J138" s="1"/>
  <c r="F137"/>
  <c r="J137" s="1"/>
  <c r="F136"/>
  <c r="J136" s="1"/>
  <c r="F135"/>
  <c r="J135" s="1"/>
  <c r="F134"/>
  <c r="J134" s="1"/>
  <c r="F133"/>
  <c r="J133" s="1"/>
  <c r="F132"/>
  <c r="J132" s="1"/>
  <c r="F131"/>
  <c r="J131" s="1"/>
  <c r="F130"/>
  <c r="J130" s="1"/>
  <c r="F129"/>
  <c r="J129" s="1"/>
  <c r="F128"/>
  <c r="J128" s="1"/>
  <c r="J127"/>
  <c r="F127"/>
  <c r="F126"/>
  <c r="J126" s="1"/>
  <c r="F125"/>
  <c r="J125" s="1"/>
  <c r="F124"/>
  <c r="J124" s="1"/>
  <c r="F123"/>
  <c r="J123" s="1"/>
  <c r="F122"/>
  <c r="J122" s="1"/>
  <c r="F121"/>
  <c r="J121" s="1"/>
  <c r="F120"/>
  <c r="J120" s="1"/>
  <c r="F119"/>
  <c r="J119" s="1"/>
  <c r="F118"/>
  <c r="J118" s="1"/>
  <c r="F117"/>
  <c r="J117" s="1"/>
  <c r="F116"/>
  <c r="J116" s="1"/>
  <c r="F115"/>
  <c r="J115" s="1"/>
  <c r="F114"/>
  <c r="J114" s="1"/>
  <c r="F113"/>
  <c r="J113" s="1"/>
  <c r="F112"/>
  <c r="J112" s="1"/>
  <c r="J111"/>
  <c r="F111"/>
  <c r="F110"/>
  <c r="J110" s="1"/>
  <c r="F109"/>
  <c r="J109" s="1"/>
  <c r="F108"/>
  <c r="J108" s="1"/>
  <c r="F107"/>
  <c r="J107" s="1"/>
  <c r="F106"/>
  <c r="J106" s="1"/>
  <c r="F105"/>
  <c r="J105" s="1"/>
  <c r="F104"/>
  <c r="J104" s="1"/>
  <c r="F103"/>
  <c r="J103" s="1"/>
  <c r="F102"/>
  <c r="J102" s="1"/>
  <c r="I101"/>
  <c r="H101"/>
  <c r="G101"/>
  <c r="F101" s="1"/>
  <c r="J101" s="1"/>
  <c r="E101"/>
  <c r="E6" s="1"/>
  <c r="D101"/>
  <c r="C101"/>
  <c r="F100"/>
  <c r="J100" s="1"/>
  <c r="F99"/>
  <c r="J99" s="1"/>
  <c r="J98"/>
  <c r="F98"/>
  <c r="F97"/>
  <c r="J97" s="1"/>
  <c r="F96"/>
  <c r="J96" s="1"/>
  <c r="F95"/>
  <c r="J95" s="1"/>
  <c r="F94"/>
  <c r="J94" s="1"/>
  <c r="F93"/>
  <c r="J93" s="1"/>
  <c r="F92"/>
  <c r="J92" s="1"/>
  <c r="F91"/>
  <c r="J91" s="1"/>
  <c r="F90"/>
  <c r="J90" s="1"/>
  <c r="F89"/>
  <c r="J89" s="1"/>
  <c r="F88"/>
  <c r="J88" s="1"/>
  <c r="F87"/>
  <c r="J87" s="1"/>
  <c r="J86"/>
  <c r="F86"/>
  <c r="F85"/>
  <c r="J85" s="1"/>
  <c r="F84"/>
  <c r="J84" s="1"/>
  <c r="F83"/>
  <c r="J83" s="1"/>
  <c r="J82"/>
  <c r="F82"/>
  <c r="F81"/>
  <c r="J81" s="1"/>
  <c r="F80"/>
  <c r="J80" s="1"/>
  <c r="F79"/>
  <c r="J79" s="1"/>
  <c r="F78"/>
  <c r="J78" s="1"/>
  <c r="F77"/>
  <c r="J77" s="1"/>
  <c r="F76"/>
  <c r="J76" s="1"/>
  <c r="F75"/>
  <c r="J75" s="1"/>
  <c r="F74"/>
  <c r="J74" s="1"/>
  <c r="J73"/>
  <c r="F73"/>
  <c r="F72"/>
  <c r="J72" s="1"/>
  <c r="J71"/>
  <c r="F71"/>
  <c r="F70"/>
  <c r="J70" s="1"/>
  <c r="J69"/>
  <c r="F69"/>
  <c r="F68"/>
  <c r="J68" s="1"/>
  <c r="F67"/>
  <c r="J67" s="1"/>
  <c r="F66"/>
  <c r="J66" s="1"/>
  <c r="F65"/>
  <c r="J65" s="1"/>
  <c r="I64"/>
  <c r="H64"/>
  <c r="G64"/>
  <c r="F64" s="1"/>
  <c r="J64" s="1"/>
  <c r="E64"/>
  <c r="D64"/>
  <c r="C64"/>
  <c r="F63"/>
  <c r="J63" s="1"/>
  <c r="J62"/>
  <c r="F62"/>
  <c r="F61"/>
  <c r="J61" s="1"/>
  <c r="J60"/>
  <c r="F60"/>
  <c r="F59"/>
  <c r="J59" s="1"/>
  <c r="J58"/>
  <c r="F58"/>
  <c r="F57"/>
  <c r="J57" s="1"/>
  <c r="J56"/>
  <c r="F56"/>
  <c r="F55"/>
  <c r="J55" s="1"/>
  <c r="J54"/>
  <c r="F54"/>
  <c r="F53"/>
  <c r="J53" s="1"/>
  <c r="J52"/>
  <c r="F52"/>
  <c r="F51"/>
  <c r="J51" s="1"/>
  <c r="J50"/>
  <c r="F50"/>
  <c r="F49"/>
  <c r="J49" s="1"/>
  <c r="J48"/>
  <c r="F48"/>
  <c r="F47"/>
  <c r="J47" s="1"/>
  <c r="J46"/>
  <c r="F46"/>
  <c r="F45"/>
  <c r="J45" s="1"/>
  <c r="J44"/>
  <c r="F44"/>
  <c r="F43"/>
  <c r="J43" s="1"/>
  <c r="J42"/>
  <c r="F42"/>
  <c r="F41"/>
  <c r="J41" s="1"/>
  <c r="J40"/>
  <c r="F40"/>
  <c r="F39"/>
  <c r="J39" s="1"/>
  <c r="J38"/>
  <c r="F38"/>
  <c r="F37"/>
  <c r="J37" s="1"/>
  <c r="J36"/>
  <c r="F36"/>
  <c r="F35"/>
  <c r="J35" s="1"/>
  <c r="J34"/>
  <c r="F34"/>
  <c r="F33"/>
  <c r="J33" s="1"/>
  <c r="J32"/>
  <c r="F32"/>
  <c r="F31"/>
  <c r="J31" s="1"/>
  <c r="J30"/>
  <c r="F30"/>
  <c r="F29"/>
  <c r="J29" s="1"/>
  <c r="J28"/>
  <c r="F28"/>
  <c r="F27"/>
  <c r="J27" s="1"/>
  <c r="J26"/>
  <c r="F26"/>
  <c r="F25"/>
  <c r="J25" s="1"/>
  <c r="J24"/>
  <c r="F24"/>
  <c r="F23"/>
  <c r="J23" s="1"/>
  <c r="J22"/>
  <c r="F22"/>
  <c r="F21"/>
  <c r="J21" s="1"/>
  <c r="J20"/>
  <c r="F20"/>
  <c r="F19"/>
  <c r="J19" s="1"/>
  <c r="J18"/>
  <c r="F18"/>
  <c r="F17"/>
  <c r="J17" s="1"/>
  <c r="J16"/>
  <c r="F16"/>
  <c r="F15"/>
  <c r="J15" s="1"/>
  <c r="J14"/>
  <c r="F14"/>
  <c r="F13"/>
  <c r="J13" s="1"/>
  <c r="J12"/>
  <c r="F12"/>
  <c r="F11"/>
  <c r="J11" s="1"/>
  <c r="J10"/>
  <c r="F10"/>
  <c r="F9"/>
  <c r="J9" s="1"/>
  <c r="J8"/>
  <c r="F8"/>
  <c r="I7"/>
  <c r="H7"/>
  <c r="H6" s="1"/>
  <c r="G7"/>
  <c r="F7" s="1"/>
  <c r="J7" s="1"/>
  <c r="E7"/>
  <c r="D7"/>
  <c r="C7"/>
  <c r="I6"/>
  <c r="D6" l="1"/>
  <c r="C6"/>
  <c r="F913"/>
  <c r="J913" s="1"/>
  <c r="G6"/>
  <c r="F573"/>
  <c r="J573" s="1"/>
  <c r="E12" i="21"/>
  <c r="E5" s="1"/>
  <c r="F12"/>
  <c r="F5" s="1"/>
  <c r="G12"/>
  <c r="G5" s="1"/>
  <c r="H12"/>
  <c r="H5" s="1"/>
  <c r="I12"/>
  <c r="I5" s="1"/>
  <c r="J12"/>
  <c r="J5" s="1"/>
  <c r="K12"/>
  <c r="K5" s="1"/>
  <c r="C7"/>
  <c r="F6" i="23" l="1"/>
  <c r="J6" s="1"/>
  <c r="C11" i="21"/>
  <c r="D12" l="1"/>
  <c r="D5" s="1"/>
  <c r="C13"/>
  <c r="C14"/>
  <c r="C9"/>
  <c r="C10"/>
  <c r="C5" l="1"/>
  <c r="C12"/>
  <c r="D12" i="20" l="1"/>
  <c r="D11"/>
  <c r="D10"/>
  <c r="D9"/>
  <c r="D8"/>
  <c r="D7"/>
  <c r="D6"/>
  <c r="C77" i="16"/>
  <c r="C66"/>
  <c r="C49"/>
  <c r="C31"/>
  <c r="C18"/>
  <c r="C14"/>
  <c r="C7"/>
  <c r="C6" l="1"/>
</calcChain>
</file>

<file path=xl/sharedStrings.xml><?xml version="1.0" encoding="utf-8"?>
<sst xmlns="http://schemas.openxmlformats.org/spreadsheetml/2006/main" count="2316" uniqueCount="1175">
  <si>
    <t>单位：万元</t>
  </si>
  <si>
    <t>序号</t>
  </si>
  <si>
    <t>小计</t>
  </si>
  <si>
    <t>备注</t>
  </si>
  <si>
    <t>扶贫措施专项资金</t>
  </si>
  <si>
    <t>合计</t>
  </si>
  <si>
    <t>蓬江区</t>
  </si>
  <si>
    <t>江海区</t>
  </si>
  <si>
    <t>新会区</t>
  </si>
  <si>
    <t>台山市</t>
  </si>
  <si>
    <t>开平市</t>
  </si>
  <si>
    <t>鹤山市</t>
  </si>
  <si>
    <t>恩平市</t>
  </si>
  <si>
    <t>附件2：</t>
  </si>
  <si>
    <t>江门市2019年扶贫措施专项资金安排表</t>
  </si>
  <si>
    <t>市 别</t>
  </si>
  <si>
    <t>自愿接受帮扶的贫困人口</t>
  </si>
  <si>
    <t>备 注</t>
  </si>
  <si>
    <t>附件3：</t>
  </si>
  <si>
    <t>项目实施镇（街）</t>
  </si>
  <si>
    <t>下达资金</t>
  </si>
  <si>
    <t>73个</t>
  </si>
  <si>
    <t>蓬江区6个</t>
  </si>
  <si>
    <t>蓬江区棠下镇</t>
  </si>
  <si>
    <t>蓬江区荷塘镇</t>
  </si>
  <si>
    <t>蓬江区杜阮镇</t>
  </si>
  <si>
    <t>蓬江区环市街道办</t>
  </si>
  <si>
    <t>蓬江区潮连街道办</t>
  </si>
  <si>
    <t>蓬江区白沙街道办</t>
  </si>
  <si>
    <t>江海区3个</t>
  </si>
  <si>
    <t>江海区外海街道办</t>
  </si>
  <si>
    <t>江海区礼乐街道办</t>
  </si>
  <si>
    <t>江海区江南街道办</t>
  </si>
  <si>
    <t>新会区11个</t>
  </si>
  <si>
    <t>新会区会城街道办</t>
  </si>
  <si>
    <t>新会区崖门镇</t>
  </si>
  <si>
    <t>新会区司前镇</t>
  </si>
  <si>
    <t>新会区双水镇</t>
  </si>
  <si>
    <t>新会区沙堆镇</t>
  </si>
  <si>
    <t>新会区三江镇</t>
  </si>
  <si>
    <t>新会区睦洲镇</t>
  </si>
  <si>
    <t>新会区罗坑镇</t>
  </si>
  <si>
    <t>新会区古井镇</t>
  </si>
  <si>
    <t>新会区大泽镇</t>
  </si>
  <si>
    <t>新会区大鳌镇</t>
  </si>
  <si>
    <t>新会区经济开发区</t>
  </si>
  <si>
    <t>台山市17个</t>
  </si>
  <si>
    <t>台山市台城街道办</t>
  </si>
  <si>
    <t>台山市汶村镇</t>
  </si>
  <si>
    <t>台山市四九镇</t>
  </si>
  <si>
    <t>台山市水步镇</t>
  </si>
  <si>
    <t>台山市深井镇</t>
  </si>
  <si>
    <t>台山市三合镇</t>
  </si>
  <si>
    <t>台山市海宴镇</t>
  </si>
  <si>
    <t>台山市广海镇</t>
  </si>
  <si>
    <t>台山市端芬镇</t>
  </si>
  <si>
    <t>台山市斗山镇</t>
  </si>
  <si>
    <t>台山市都斛镇</t>
  </si>
  <si>
    <t>台山市大江镇</t>
  </si>
  <si>
    <t>台山市川岛镇</t>
  </si>
  <si>
    <t>台山市冲蒌镇</t>
  </si>
  <si>
    <t>台山市赤溪镇</t>
  </si>
  <si>
    <t>台山市北陡镇</t>
  </si>
  <si>
    <t>台山市白沙镇</t>
  </si>
  <si>
    <t>开平市15个</t>
  </si>
  <si>
    <t>开平市三埠街道</t>
  </si>
  <si>
    <t>开平市长沙街道</t>
  </si>
  <si>
    <t>开平市月山镇</t>
  </si>
  <si>
    <t>开平市蚬冈镇</t>
  </si>
  <si>
    <t>开平市塘口镇</t>
  </si>
  <si>
    <t>开平市水口镇</t>
  </si>
  <si>
    <t>开平市沙塘镇</t>
  </si>
  <si>
    <t>开平市马冈镇</t>
  </si>
  <si>
    <t>开平市龙胜镇</t>
  </si>
  <si>
    <t>开平市金鸡镇</t>
  </si>
  <si>
    <t>开平市大沙镇</t>
  </si>
  <si>
    <t>开平市赤水镇</t>
  </si>
  <si>
    <t>开平市赤坎镇</t>
  </si>
  <si>
    <t>开平市苍城镇</t>
  </si>
  <si>
    <t>开平市百合镇</t>
  </si>
  <si>
    <t>开平市总工会</t>
  </si>
  <si>
    <t>鹤山市10个</t>
  </si>
  <si>
    <t>鹤山市沙坪街道办</t>
  </si>
  <si>
    <t>鹤山市址山镇</t>
  </si>
  <si>
    <t>鹤山市宅梧镇</t>
  </si>
  <si>
    <t>鹤山市雅瑶镇</t>
  </si>
  <si>
    <t>鹤山市桃源镇</t>
  </si>
  <si>
    <t>鹤山市双合镇</t>
  </si>
  <si>
    <t>鹤山市龙口镇</t>
  </si>
  <si>
    <t>鹤山市鹤城镇</t>
  </si>
  <si>
    <t>鹤山市古劳镇</t>
  </si>
  <si>
    <t>鹤山市共和镇</t>
  </si>
  <si>
    <t>恩平市11个</t>
  </si>
  <si>
    <t>恩平市恩城街道办</t>
  </si>
  <si>
    <t>恩平市圣堂镇</t>
  </si>
  <si>
    <t>恩平市沙湖镇</t>
  </si>
  <si>
    <t>恩平市牛江镇</t>
  </si>
  <si>
    <t>恩平市良西镇</t>
  </si>
  <si>
    <t>恩平市那吉镇</t>
  </si>
  <si>
    <t>恩平市君堂镇</t>
  </si>
  <si>
    <t>恩平市横陂镇</t>
  </si>
  <si>
    <t>恩平市东成镇</t>
  </si>
  <si>
    <t>恩平市大田镇</t>
  </si>
  <si>
    <t>恩平市大槐镇</t>
  </si>
  <si>
    <t>附件4：</t>
  </si>
  <si>
    <t>江门市2019年配合开展低收入人口认定村（居）级补助                专项经费资金安排表</t>
  </si>
  <si>
    <t>村（居）数</t>
  </si>
  <si>
    <t>村（居）补助            专项经费</t>
  </si>
  <si>
    <t>按全市1316条村（居），每条村1500元安排资金，资金主要用于宣传、印发资料等项目支出。</t>
    <phoneticPr fontId="17" type="noConversion"/>
  </si>
  <si>
    <t>由市直派驻单位镇（街）工作组组长统筹安排使用,具体使用时需由市直单位驻镇（街）牵头工作组加具意见后再行拨付。</t>
    <phoneticPr fontId="17" type="noConversion"/>
  </si>
  <si>
    <t>合计</t>
    <phoneticPr fontId="17" type="noConversion"/>
  </si>
  <si>
    <t>用于实施“粤菜师傅”扶贫计划，对参加台山市广东厨艺技工学校的“粤菜师傅”培训的江门市的低收入群体和对口扶贫协作的崇左市的建档立卡贫困户，实行免学费、免住宿费、免教材费，补助生活费、交通费等。</t>
    <phoneticPr fontId="17" type="noConversion"/>
  </si>
  <si>
    <t>备注</t>
    <phoneticPr fontId="17" type="noConversion"/>
  </si>
  <si>
    <t>扶贫措施专项资金</t>
    <phoneticPr fontId="17" type="noConversion"/>
  </si>
  <si>
    <t>低收入群体帮扶改革试点专项资金</t>
    <phoneticPr fontId="17" type="noConversion"/>
  </si>
  <si>
    <t>——扶持试点市专项资金（恩平市）</t>
    <phoneticPr fontId="17" type="noConversion"/>
  </si>
  <si>
    <t>用于支持恩平市作为我市第一个开展“两项制度”改革试点的县级市，重点用于对新纳入低收入群体的边缘困难群众开展帮扶。</t>
    <phoneticPr fontId="17" type="noConversion"/>
  </si>
  <si>
    <t>小计</t>
    <phoneticPr fontId="17" type="noConversion"/>
  </si>
  <si>
    <t>序号</t>
    <phoneticPr fontId="17" type="noConversion"/>
  </si>
  <si>
    <t>项目名称</t>
    <phoneticPr fontId="17" type="noConversion"/>
  </si>
  <si>
    <t>（1）</t>
    <phoneticPr fontId="17" type="noConversion"/>
  </si>
  <si>
    <t>（2）</t>
    <phoneticPr fontId="17" type="noConversion"/>
  </si>
  <si>
    <t>按各市（区）2018年建档立卡的贫困人口所占全市权重分配安排扶贫措施专项资金。</t>
    <phoneticPr fontId="17" type="noConversion"/>
  </si>
  <si>
    <t>附件1：</t>
    <phoneticPr fontId="17" type="noConversion"/>
  </si>
  <si>
    <t>单位：万元</t>
    <phoneticPr fontId="17" type="noConversion"/>
  </si>
  <si>
    <t>实施“粤菜师傅”扶贫计划专项</t>
    <phoneticPr fontId="17" type="noConversion"/>
  </si>
  <si>
    <t>江门市农业农村局
（市扶贫办）</t>
    <phoneticPr fontId="17" type="noConversion"/>
  </si>
  <si>
    <t>农村自然资源奖补资金</t>
    <phoneticPr fontId="17" type="noConversion"/>
  </si>
  <si>
    <t>2019年江门市农村自然资源奖补资金明细表</t>
    <phoneticPr fontId="17" type="noConversion"/>
  </si>
  <si>
    <t>单位：万元</t>
    <phoneticPr fontId="17" type="noConversion"/>
  </si>
  <si>
    <t>序号</t>
    <phoneticPr fontId="17" type="noConversion"/>
  </si>
  <si>
    <t>镇、街</t>
  </si>
  <si>
    <t>行政村</t>
  </si>
  <si>
    <t>自然村</t>
  </si>
  <si>
    <t>村人口（万）</t>
  </si>
  <si>
    <t>2014年农村自然资源</t>
    <phoneticPr fontId="17" type="noConversion"/>
  </si>
  <si>
    <t>农村自然资源奖补资金</t>
    <phoneticPr fontId="17" type="noConversion"/>
  </si>
  <si>
    <t>备注</t>
    <phoneticPr fontId="17" type="noConversion"/>
  </si>
  <si>
    <t>基本农田面积（亩）</t>
  </si>
  <si>
    <t>生态公益林面积（亩）</t>
  </si>
  <si>
    <t>饮用水资源面积（亩）</t>
  </si>
  <si>
    <t>全市</t>
    <phoneticPr fontId="17" type="noConversion"/>
  </si>
  <si>
    <t>一</t>
    <phoneticPr fontId="17" type="noConversion"/>
  </si>
  <si>
    <t>中和村</t>
  </si>
  <si>
    <t>龙溪村</t>
  </si>
  <si>
    <t>亭园村</t>
  </si>
  <si>
    <t>双楼村</t>
  </si>
  <si>
    <t>井根村</t>
  </si>
  <si>
    <t>子绵村</t>
  </si>
  <si>
    <t>松岭村</t>
  </si>
  <si>
    <t>龙眠村</t>
  </si>
  <si>
    <t>龙安村</t>
  </si>
  <si>
    <t>龙榜村</t>
  </si>
  <si>
    <t>杜阮村</t>
  </si>
  <si>
    <t>杜臂村</t>
  </si>
  <si>
    <t>上巷村</t>
  </si>
  <si>
    <t>松园村</t>
  </si>
  <si>
    <t>瑶村村</t>
  </si>
  <si>
    <t>北芦村</t>
  </si>
  <si>
    <t>南芦村</t>
  </si>
  <si>
    <t>长乔村</t>
  </si>
  <si>
    <t>木朗村</t>
  </si>
  <si>
    <t>贯溪村</t>
  </si>
  <si>
    <t>禾冈村</t>
  </si>
  <si>
    <t>吕步村</t>
  </si>
  <si>
    <t>良村村</t>
  </si>
  <si>
    <t>篁湾村</t>
  </si>
  <si>
    <t>三丫村</t>
  </si>
  <si>
    <t>霞村村</t>
  </si>
  <si>
    <t>康溪村</t>
  </si>
  <si>
    <t>高村村</t>
  </si>
  <si>
    <t>六坊村</t>
  </si>
  <si>
    <t>塔岗村</t>
  </si>
  <si>
    <t>为民村</t>
  </si>
  <si>
    <t>唐溪村</t>
  </si>
  <si>
    <t>南村村</t>
  </si>
  <si>
    <t>弓田村</t>
  </si>
  <si>
    <t>三和村</t>
  </si>
  <si>
    <t>罗江村</t>
  </si>
  <si>
    <t>五洞村</t>
  </si>
  <si>
    <t>北达村</t>
  </si>
  <si>
    <t>天乡村</t>
  </si>
  <si>
    <t>河山村</t>
  </si>
  <si>
    <t>虎岭村</t>
  </si>
  <si>
    <t>横江村</t>
  </si>
  <si>
    <t>仁厚村</t>
  </si>
  <si>
    <t>大林村</t>
  </si>
  <si>
    <t>周郡村</t>
  </si>
  <si>
    <t>石滘村</t>
  </si>
  <si>
    <t>新昌村</t>
  </si>
  <si>
    <t>石头村</t>
  </si>
  <si>
    <t>乐溪村</t>
  </si>
  <si>
    <t>桐井村</t>
  </si>
  <si>
    <t>莲塘村</t>
  </si>
  <si>
    <t>迳口村</t>
  </si>
  <si>
    <t>三堡村</t>
  </si>
  <si>
    <t>良溪村</t>
  </si>
  <si>
    <t>中心村</t>
  </si>
  <si>
    <t>沙富村</t>
  </si>
  <si>
    <t>二</t>
    <phoneticPr fontId="17" type="noConversion"/>
  </si>
  <si>
    <t>江海区礼乐街道</t>
  </si>
  <si>
    <t>英南</t>
  </si>
  <si>
    <t>跨龙</t>
  </si>
  <si>
    <t>雄乡</t>
  </si>
  <si>
    <t>雄光</t>
  </si>
  <si>
    <t>五四</t>
  </si>
  <si>
    <t>东红</t>
  </si>
  <si>
    <t>英北</t>
  </si>
  <si>
    <t>镇龙</t>
  </si>
  <si>
    <t>东仁</t>
  </si>
  <si>
    <t>敬和</t>
  </si>
  <si>
    <t>威西</t>
  </si>
  <si>
    <t>威东</t>
  </si>
  <si>
    <t>乌纱</t>
  </si>
  <si>
    <t>武东</t>
  </si>
  <si>
    <t>新创</t>
  </si>
  <si>
    <t>新丰</t>
  </si>
  <si>
    <t>新兴</t>
  </si>
  <si>
    <t>新华</t>
  </si>
  <si>
    <t>新民</t>
  </si>
  <si>
    <t>向荣</t>
  </si>
  <si>
    <t>丰盛</t>
  </si>
  <si>
    <t>向前</t>
  </si>
  <si>
    <t>向民</t>
  </si>
  <si>
    <t>向东</t>
  </si>
  <si>
    <t>江海区外海街道</t>
  </si>
  <si>
    <t>麻一</t>
  </si>
  <si>
    <t>麻二</t>
  </si>
  <si>
    <t>麻三</t>
  </si>
  <si>
    <t>南山</t>
  </si>
  <si>
    <t>东南</t>
  </si>
  <si>
    <t>东升</t>
  </si>
  <si>
    <t>直冲</t>
  </si>
  <si>
    <t>东宁</t>
  </si>
  <si>
    <t>前进</t>
  </si>
  <si>
    <t>七东</t>
  </si>
  <si>
    <t>七西</t>
  </si>
  <si>
    <t>中东</t>
  </si>
  <si>
    <t>三</t>
    <phoneticPr fontId="17" type="noConversion"/>
  </si>
  <si>
    <t>新会区会城镇</t>
  </si>
  <si>
    <t>江咀</t>
  </si>
  <si>
    <t>奇榜</t>
  </si>
  <si>
    <t>沙岗</t>
  </si>
  <si>
    <t>都会</t>
  </si>
  <si>
    <t>大滘</t>
  </si>
  <si>
    <t>东甲</t>
  </si>
  <si>
    <t>西甲</t>
  </si>
  <si>
    <t>灵镇</t>
  </si>
  <si>
    <t>泗丫</t>
  </si>
  <si>
    <t>城南</t>
  </si>
  <si>
    <t>梅江</t>
  </si>
  <si>
    <t>城郊</t>
  </si>
  <si>
    <t>三联</t>
  </si>
  <si>
    <t>河北</t>
  </si>
  <si>
    <t>群胜</t>
  </si>
  <si>
    <t>九龙</t>
  </si>
  <si>
    <t>二宁</t>
  </si>
  <si>
    <t>南庚</t>
  </si>
  <si>
    <t>孖冲</t>
  </si>
  <si>
    <t>天禄</t>
  </si>
  <si>
    <t>天马</t>
  </si>
  <si>
    <t>西盛</t>
  </si>
  <si>
    <t>茶坑</t>
  </si>
  <si>
    <t>大洞</t>
  </si>
  <si>
    <t>仁义</t>
  </si>
  <si>
    <t>永安</t>
  </si>
  <si>
    <t>潭冲</t>
  </si>
  <si>
    <t>七堡</t>
  </si>
  <si>
    <t>冲那</t>
  </si>
  <si>
    <t>同和村</t>
  </si>
  <si>
    <t>李苑村</t>
  </si>
  <si>
    <t>五和村</t>
  </si>
  <si>
    <t>小泽村</t>
  </si>
  <si>
    <t>文龙村</t>
  </si>
  <si>
    <t>大泽村</t>
  </si>
  <si>
    <t>潮透村</t>
  </si>
  <si>
    <t>牛勒村</t>
  </si>
  <si>
    <t>北洋村</t>
  </si>
  <si>
    <t>田金村</t>
  </si>
  <si>
    <t>张村村</t>
  </si>
  <si>
    <t>沿江村</t>
  </si>
  <si>
    <t>沙冲村</t>
  </si>
  <si>
    <t>新建村</t>
  </si>
  <si>
    <t>白庙村</t>
  </si>
  <si>
    <t>三益村</t>
  </si>
  <si>
    <t>司前村</t>
  </si>
  <si>
    <t>小坪村</t>
  </si>
  <si>
    <t>雅山村</t>
  </si>
  <si>
    <t>天等村</t>
  </si>
  <si>
    <t>石名村</t>
  </si>
  <si>
    <t>兴篁村</t>
  </si>
  <si>
    <t>昆仑村</t>
  </si>
  <si>
    <t>田边村</t>
  </si>
  <si>
    <t>石步村</t>
  </si>
  <si>
    <t>石乔村</t>
  </si>
  <si>
    <t>和平村</t>
  </si>
  <si>
    <t>罗坑村</t>
  </si>
  <si>
    <t>南联村</t>
  </si>
  <si>
    <t>潭冈村</t>
  </si>
  <si>
    <t>天湖村</t>
  </si>
  <si>
    <t>石咀村</t>
  </si>
  <si>
    <t>下沙村</t>
  </si>
  <si>
    <t>岭源村</t>
  </si>
  <si>
    <t>陈冲村</t>
  </si>
  <si>
    <t>桂林村</t>
  </si>
  <si>
    <t>0.1361</t>
  </si>
  <si>
    <t>亨头村</t>
  </si>
  <si>
    <t>0.1411</t>
  </si>
  <si>
    <t>六联村</t>
  </si>
  <si>
    <t>0.0843</t>
  </si>
  <si>
    <t>芦冲村</t>
  </si>
  <si>
    <t>0.1796</t>
  </si>
  <si>
    <t>六堡村</t>
  </si>
  <si>
    <t>0.1498</t>
  </si>
  <si>
    <t>升平村</t>
  </si>
  <si>
    <t>0.139</t>
  </si>
  <si>
    <t>梁家村</t>
  </si>
  <si>
    <t>龙头村</t>
  </si>
  <si>
    <t>双水村</t>
  </si>
  <si>
    <t>木江村</t>
  </si>
  <si>
    <t>龙脊村</t>
  </si>
  <si>
    <t>岭头村</t>
  </si>
  <si>
    <t>朱村村</t>
  </si>
  <si>
    <t>蓢头村</t>
  </si>
  <si>
    <t>岛桥村</t>
  </si>
  <si>
    <t>田心村</t>
  </si>
  <si>
    <t>南岸村</t>
  </si>
  <si>
    <t>上凌村</t>
  </si>
  <si>
    <t>东凌村</t>
  </si>
  <si>
    <t>豪山村</t>
  </si>
  <si>
    <t>水库村</t>
  </si>
  <si>
    <t>大堂村</t>
  </si>
  <si>
    <t>塔岭村</t>
  </si>
  <si>
    <t>沙蓢村</t>
  </si>
  <si>
    <t>塘河村</t>
  </si>
  <si>
    <t>富美村</t>
  </si>
  <si>
    <t>邦龙村</t>
  </si>
  <si>
    <t>沙路村</t>
  </si>
  <si>
    <t>嘉寮村</t>
  </si>
  <si>
    <t>楼墩村</t>
  </si>
  <si>
    <t>基背村</t>
  </si>
  <si>
    <t>鱼冲村</t>
  </si>
  <si>
    <t>桥美村</t>
  </si>
  <si>
    <t>东北村</t>
  </si>
  <si>
    <t>五堡村</t>
  </si>
  <si>
    <t>六里村</t>
  </si>
  <si>
    <t>洞阁村</t>
  </si>
  <si>
    <t>梅冈村</t>
  </si>
  <si>
    <t>衙前村</t>
  </si>
  <si>
    <t>仓前村</t>
  </si>
  <si>
    <t>南水村</t>
  </si>
  <si>
    <t>北水村</t>
  </si>
  <si>
    <t>式桥村</t>
  </si>
  <si>
    <t>坑口村</t>
  </si>
  <si>
    <t>水背村</t>
  </si>
  <si>
    <t>洞北村</t>
  </si>
  <si>
    <t>洞南村</t>
  </si>
  <si>
    <t>南合村</t>
  </si>
  <si>
    <t>田南村</t>
  </si>
  <si>
    <t>横水村</t>
  </si>
  <si>
    <t>京梅村</t>
  </si>
  <si>
    <t>京背村</t>
  </si>
  <si>
    <t>龙旺村</t>
  </si>
  <si>
    <t>黄冲村</t>
  </si>
  <si>
    <t>甜水村</t>
  </si>
  <si>
    <t>明苹村</t>
  </si>
  <si>
    <t>交贝石村</t>
  </si>
  <si>
    <t>梁黄屋村</t>
  </si>
  <si>
    <t>古斗村</t>
  </si>
  <si>
    <t>联和村</t>
  </si>
  <si>
    <t>新江村</t>
  </si>
  <si>
    <t>联合村</t>
  </si>
  <si>
    <t>新谢村</t>
  </si>
  <si>
    <t>良德冲村</t>
  </si>
  <si>
    <t>临步村</t>
  </si>
  <si>
    <t>新马单村</t>
  </si>
  <si>
    <t>洋美村</t>
  </si>
  <si>
    <t>沙岗村</t>
  </si>
  <si>
    <t>官田村</t>
  </si>
  <si>
    <t>深吕村</t>
  </si>
  <si>
    <t>九子沙村</t>
  </si>
  <si>
    <t>南朗村</t>
  </si>
  <si>
    <t>洋边村</t>
  </si>
  <si>
    <t>岭北村</t>
  </si>
  <si>
    <t>长沙村</t>
  </si>
  <si>
    <t>竹乔龙村</t>
  </si>
  <si>
    <t>霞路村</t>
  </si>
  <si>
    <t>文楼村</t>
  </si>
  <si>
    <t>古泗村</t>
  </si>
  <si>
    <t>洲朗村</t>
  </si>
  <si>
    <t>玉洲村</t>
  </si>
  <si>
    <t>管咀村</t>
  </si>
  <si>
    <t>慈溪村</t>
  </si>
  <si>
    <t>奇乐村</t>
  </si>
  <si>
    <t>官冲村</t>
  </si>
  <si>
    <t>三崖村</t>
  </si>
  <si>
    <t>那伏村</t>
  </si>
  <si>
    <t>梅北村</t>
  </si>
  <si>
    <t>沙西村</t>
  </si>
  <si>
    <t>梅阁村</t>
  </si>
  <si>
    <t>独联村</t>
  </si>
  <si>
    <t>居安村</t>
  </si>
  <si>
    <t>沙东村</t>
  </si>
  <si>
    <t>八顷村</t>
  </si>
  <si>
    <t>大环村</t>
  </si>
  <si>
    <t>梅兴村</t>
  </si>
  <si>
    <t>沙角村</t>
  </si>
  <si>
    <t>牛古田村</t>
  </si>
  <si>
    <t>新沙村</t>
  </si>
  <si>
    <t>南安村</t>
  </si>
  <si>
    <t>东环沙村</t>
  </si>
  <si>
    <t>东向村</t>
  </si>
  <si>
    <t>睦洲村</t>
  </si>
  <si>
    <t>梅大冲村</t>
  </si>
  <si>
    <t>东成村</t>
  </si>
  <si>
    <t>龙泉村</t>
  </si>
  <si>
    <t>莲腰村</t>
  </si>
  <si>
    <t>莲子糖村</t>
  </si>
  <si>
    <t>南镇村</t>
  </si>
  <si>
    <t>黄布村</t>
  </si>
  <si>
    <t>石板沙村</t>
  </si>
  <si>
    <t>新一村</t>
  </si>
  <si>
    <t>百顷村</t>
  </si>
  <si>
    <t>南沙村</t>
  </si>
  <si>
    <t>深滘村</t>
  </si>
  <si>
    <t>新地村</t>
  </si>
  <si>
    <t>十围村</t>
  </si>
  <si>
    <t>三十六顷村</t>
  </si>
  <si>
    <t>大鳌村</t>
    <phoneticPr fontId="17" type="noConversion"/>
  </si>
  <si>
    <t>新联村</t>
    <phoneticPr fontId="17" type="noConversion"/>
  </si>
  <si>
    <t>大鳌尾村</t>
  </si>
  <si>
    <t>沙头村</t>
  </si>
  <si>
    <t>东升村</t>
  </si>
  <si>
    <t>东风村</t>
  </si>
  <si>
    <t>东卫村</t>
  </si>
  <si>
    <t>安生村</t>
  </si>
  <si>
    <t>大八顷村</t>
  </si>
  <si>
    <t>四</t>
    <phoneticPr fontId="17" type="noConversion"/>
  </si>
  <si>
    <t>江头</t>
  </si>
  <si>
    <t>塘洞</t>
  </si>
  <si>
    <t>朗溪</t>
  </si>
  <si>
    <t>朗南</t>
  </si>
  <si>
    <t>龚边</t>
  </si>
  <si>
    <t>岗美</t>
  </si>
  <si>
    <t>朗北</t>
  </si>
  <si>
    <t>五围</t>
  </si>
  <si>
    <t>冲泮</t>
  </si>
  <si>
    <t>下屯</t>
  </si>
  <si>
    <t>新三八</t>
  </si>
  <si>
    <t>冲云</t>
  </si>
  <si>
    <t>里边</t>
  </si>
  <si>
    <t>邹村</t>
  </si>
  <si>
    <t>西村</t>
  </si>
  <si>
    <t>阳岭</t>
  </si>
  <si>
    <t>长江</t>
  </si>
  <si>
    <t>潮境</t>
  </si>
  <si>
    <t>大步头村</t>
  </si>
  <si>
    <t>沙湾塘村</t>
  </si>
  <si>
    <t>平山蓢村</t>
  </si>
  <si>
    <t>沙头冲村</t>
  </si>
  <si>
    <t>沙咀村</t>
  </si>
  <si>
    <t>早禾石村</t>
  </si>
  <si>
    <t>寨门村</t>
  </si>
  <si>
    <t>小洞村</t>
  </si>
  <si>
    <t>下洞村</t>
  </si>
  <si>
    <t>那琴村</t>
  </si>
  <si>
    <t>石蕉村</t>
  </si>
  <si>
    <t>护岭</t>
  </si>
  <si>
    <t>北门</t>
  </si>
  <si>
    <t>铜鼓</t>
  </si>
  <si>
    <t>长沙</t>
  </si>
  <si>
    <t>曹冲</t>
  </si>
  <si>
    <t>渡头</t>
  </si>
  <si>
    <t>长安</t>
  </si>
  <si>
    <t>磅礴</t>
  </si>
  <si>
    <t>田头</t>
  </si>
  <si>
    <t>冲金</t>
  </si>
  <si>
    <t>白岗</t>
  </si>
  <si>
    <t>竹洛</t>
  </si>
  <si>
    <t>新围</t>
  </si>
  <si>
    <t>前锋</t>
  </si>
  <si>
    <t>朝中</t>
  </si>
  <si>
    <t>竹湖</t>
  </si>
  <si>
    <t>西坑</t>
  </si>
  <si>
    <t>西海</t>
  </si>
  <si>
    <t>冲洋</t>
  </si>
  <si>
    <t>三和</t>
  </si>
  <si>
    <t>伞塘</t>
  </si>
  <si>
    <t>稔坪</t>
  </si>
  <si>
    <t>官窦</t>
  </si>
  <si>
    <t>达材</t>
  </si>
  <si>
    <t>新屋</t>
  </si>
  <si>
    <t>八家</t>
  </si>
  <si>
    <t>川东村</t>
  </si>
  <si>
    <t>川西村</t>
  </si>
  <si>
    <t>大洲村</t>
  </si>
  <si>
    <t>独湾村</t>
  </si>
  <si>
    <t>飞东村</t>
  </si>
  <si>
    <t>芙湾村</t>
  </si>
  <si>
    <t>甫草村</t>
  </si>
  <si>
    <t>高笋村</t>
  </si>
  <si>
    <t>家槟村</t>
  </si>
  <si>
    <t>联南村</t>
  </si>
  <si>
    <t>马山村</t>
  </si>
  <si>
    <t>茫洲村</t>
  </si>
  <si>
    <t>茅湾村</t>
  </si>
  <si>
    <t>沙堤村</t>
  </si>
  <si>
    <t>山咀村</t>
  </si>
  <si>
    <t>水平村</t>
  </si>
  <si>
    <t>塔边村</t>
  </si>
  <si>
    <t>陈边</t>
  </si>
  <si>
    <t>大巷</t>
  </si>
  <si>
    <t>东头</t>
  </si>
  <si>
    <t>河木</t>
  </si>
  <si>
    <t>来安</t>
  </si>
  <si>
    <t>里坳</t>
  </si>
  <si>
    <t>麦巷</t>
  </si>
  <si>
    <t>岐岭</t>
  </si>
  <si>
    <t>沙冲</t>
  </si>
  <si>
    <t>沙浦</t>
  </si>
  <si>
    <t>山前</t>
  </si>
  <si>
    <t>石桥</t>
  </si>
  <si>
    <t>水楼</t>
  </si>
  <si>
    <t>铁滘</t>
  </si>
  <si>
    <t>五星</t>
  </si>
  <si>
    <t>新大江</t>
  </si>
  <si>
    <t>新大塘</t>
  </si>
  <si>
    <t>张边良</t>
  </si>
  <si>
    <t>大纲</t>
  </si>
  <si>
    <t>沙冈</t>
  </si>
  <si>
    <t>龙和</t>
  </si>
  <si>
    <t>竞丰</t>
  </si>
  <si>
    <t>园美</t>
  </si>
  <si>
    <t>都阳</t>
  </si>
  <si>
    <t>南村</t>
  </si>
  <si>
    <t>西墩</t>
  </si>
  <si>
    <t>古逻</t>
  </si>
  <si>
    <t>莘村</t>
  </si>
  <si>
    <t>东坑</t>
  </si>
  <si>
    <t>丰江</t>
  </si>
  <si>
    <t>白石</t>
  </si>
  <si>
    <t>金星</t>
  </si>
  <si>
    <t>下莘村</t>
  </si>
  <si>
    <t>坦塘</t>
  </si>
  <si>
    <t>银塘</t>
  </si>
  <si>
    <t>安南</t>
  </si>
  <si>
    <t>曹厚</t>
  </si>
  <si>
    <t>大湾</t>
  </si>
  <si>
    <t>墩头</t>
  </si>
  <si>
    <t xml:space="preserve">浮石 </t>
  </si>
  <si>
    <t>福场</t>
  </si>
  <si>
    <t>横江</t>
  </si>
  <si>
    <t>莲洲</t>
  </si>
  <si>
    <t>六福</t>
  </si>
  <si>
    <t>那洲</t>
  </si>
  <si>
    <t>其乐</t>
  </si>
  <si>
    <t>唐美</t>
  </si>
  <si>
    <t>田稠</t>
  </si>
  <si>
    <t>五福</t>
  </si>
  <si>
    <t>西乔</t>
  </si>
  <si>
    <t>西栅</t>
  </si>
  <si>
    <t>秀墩</t>
  </si>
  <si>
    <t>中礼</t>
  </si>
  <si>
    <t>墩寨</t>
  </si>
  <si>
    <t>海阳</t>
  </si>
  <si>
    <t>锦江</t>
  </si>
  <si>
    <t>莲湖</t>
  </si>
  <si>
    <t>隆文</t>
  </si>
  <si>
    <t>庙边</t>
  </si>
  <si>
    <t>那泰</t>
  </si>
  <si>
    <t>三洞</t>
  </si>
  <si>
    <t>山底</t>
  </si>
  <si>
    <t>上泽</t>
  </si>
  <si>
    <t>塘底</t>
  </si>
  <si>
    <t>塘头</t>
  </si>
  <si>
    <t>西廓</t>
  </si>
  <si>
    <t>西头</t>
  </si>
  <si>
    <t>西泽</t>
  </si>
  <si>
    <t>寻皇</t>
  </si>
  <si>
    <t>城北</t>
  </si>
  <si>
    <t>靖安</t>
  </si>
  <si>
    <t>鲲鹏</t>
  </si>
  <si>
    <t>奇石</t>
  </si>
  <si>
    <t>双龙</t>
  </si>
  <si>
    <t>团村</t>
  </si>
  <si>
    <t>中兴</t>
  </si>
  <si>
    <t>澳村</t>
  </si>
  <si>
    <t>春场</t>
  </si>
  <si>
    <t>丹堂</t>
  </si>
  <si>
    <t>东联</t>
  </si>
  <si>
    <t>洞安</t>
  </si>
  <si>
    <t>海通</t>
  </si>
  <si>
    <t>和阁</t>
  </si>
  <si>
    <t>河东</t>
  </si>
  <si>
    <t>廓峰</t>
  </si>
  <si>
    <t>联和</t>
  </si>
  <si>
    <t>联南</t>
  </si>
  <si>
    <t>仑定</t>
  </si>
  <si>
    <t>那陵</t>
  </si>
  <si>
    <t>三兴</t>
  </si>
  <si>
    <t>沙栏</t>
  </si>
  <si>
    <t>升平</t>
  </si>
  <si>
    <t>石美</t>
  </si>
  <si>
    <t>望头</t>
  </si>
  <si>
    <t>肖美</t>
  </si>
  <si>
    <t>永和</t>
  </si>
  <si>
    <t>北联</t>
  </si>
  <si>
    <t>新一</t>
  </si>
  <si>
    <t>西华</t>
  </si>
  <si>
    <t>温泉</t>
  </si>
  <si>
    <t>那金</t>
  </si>
  <si>
    <t>联山</t>
  </si>
  <si>
    <t>新安</t>
  </si>
  <si>
    <t>联安</t>
  </si>
  <si>
    <t>大洞村</t>
  </si>
  <si>
    <t>河东村</t>
  </si>
  <si>
    <t>河西村</t>
  </si>
  <si>
    <t>江东村</t>
  </si>
  <si>
    <t>井东村</t>
  </si>
  <si>
    <t>井西村</t>
  </si>
  <si>
    <t>康华村</t>
  </si>
  <si>
    <t>蓝田村</t>
  </si>
  <si>
    <t>龙岗村</t>
  </si>
  <si>
    <t>那北村</t>
  </si>
  <si>
    <t>那南村</t>
  </si>
  <si>
    <t>那中村</t>
  </si>
  <si>
    <t>沙潮村</t>
  </si>
  <si>
    <t>獭山村</t>
  </si>
  <si>
    <t>小江村</t>
  </si>
  <si>
    <t>步溪</t>
  </si>
  <si>
    <t>长坑</t>
  </si>
  <si>
    <t>长塘</t>
  </si>
  <si>
    <t>大岭</t>
  </si>
  <si>
    <t>独冈</t>
  </si>
  <si>
    <t>甘边</t>
  </si>
  <si>
    <t>冈宁</t>
  </si>
  <si>
    <t>灌田</t>
  </si>
  <si>
    <t>横塘</t>
  </si>
  <si>
    <t>井岗</t>
  </si>
  <si>
    <t>荔枝塘</t>
  </si>
  <si>
    <t>联兴</t>
  </si>
  <si>
    <t>芦霞</t>
  </si>
  <si>
    <t>罗边</t>
  </si>
  <si>
    <t>茅莲</t>
  </si>
  <si>
    <t>密冲</t>
  </si>
  <si>
    <t>乔庆</t>
  </si>
  <si>
    <t>天狮坡</t>
  </si>
  <si>
    <t>下洞</t>
  </si>
  <si>
    <t>新塘</t>
  </si>
  <si>
    <t>坂潭</t>
  </si>
  <si>
    <t>车朗</t>
  </si>
  <si>
    <t>大东</t>
  </si>
  <si>
    <t>大塘</t>
  </si>
  <si>
    <t>东方</t>
  </si>
  <si>
    <t>东冠</t>
  </si>
  <si>
    <t>复盛</t>
  </si>
  <si>
    <t>高岭</t>
  </si>
  <si>
    <t>上朗</t>
  </si>
  <si>
    <t>上坪</t>
  </si>
  <si>
    <t>松朗</t>
  </si>
  <si>
    <t>松头</t>
  </si>
  <si>
    <t>塘虾</t>
  </si>
  <si>
    <t>下朗</t>
  </si>
  <si>
    <t>下坪</t>
  </si>
  <si>
    <t>玄潭</t>
  </si>
  <si>
    <t>营村</t>
  </si>
  <si>
    <t>台山市台城街道</t>
  </si>
  <si>
    <t>安步</t>
  </si>
  <si>
    <t>白水</t>
  </si>
  <si>
    <t>板岗</t>
  </si>
  <si>
    <t>北坑</t>
  </si>
  <si>
    <t>廛溪</t>
  </si>
  <si>
    <t>长岭</t>
  </si>
  <si>
    <t>大亨</t>
  </si>
  <si>
    <t>淡村</t>
  </si>
  <si>
    <t>桂水</t>
  </si>
  <si>
    <t>横湖</t>
  </si>
  <si>
    <t>筋坑</t>
  </si>
  <si>
    <t>礼边</t>
  </si>
  <si>
    <t>岭背</t>
  </si>
  <si>
    <t>罗洞</t>
  </si>
  <si>
    <t>南坑</t>
  </si>
  <si>
    <t>泡步</t>
  </si>
  <si>
    <t>平岗</t>
  </si>
  <si>
    <t>三社</t>
  </si>
  <si>
    <t>沙坑</t>
  </si>
  <si>
    <t>石花</t>
  </si>
  <si>
    <t>水南</t>
  </si>
  <si>
    <t>香雁湖</t>
  </si>
  <si>
    <t>圆山</t>
  </si>
  <si>
    <t>朱洞</t>
  </si>
  <si>
    <t>白沙</t>
  </si>
  <si>
    <t>冲口</t>
  </si>
  <si>
    <t>大担</t>
  </si>
  <si>
    <t>凤村</t>
  </si>
  <si>
    <t>高朗</t>
  </si>
  <si>
    <t>横山</t>
  </si>
  <si>
    <t>茭一</t>
  </si>
  <si>
    <t>九岗</t>
  </si>
  <si>
    <t>沙奇</t>
  </si>
  <si>
    <t>上头</t>
  </si>
  <si>
    <t>汶村</t>
  </si>
  <si>
    <t>五乡</t>
  </si>
  <si>
    <t>西联</t>
  </si>
  <si>
    <t>小担</t>
  </si>
  <si>
    <t>渔业</t>
  </si>
  <si>
    <t>海宴华侨农场</t>
  </si>
  <si>
    <t>新河</t>
    <phoneticPr fontId="17" type="noConversion"/>
  </si>
  <si>
    <t>该3条纳入海宴华侨农场，属国有资产，不纳入村集体经济组织核算范围。</t>
    <phoneticPr fontId="17" type="noConversion"/>
  </si>
  <si>
    <t>南丰</t>
  </si>
  <si>
    <t>五丰</t>
  </si>
  <si>
    <t>五</t>
    <phoneticPr fontId="17" type="noConversion"/>
  </si>
  <si>
    <t>上洞</t>
  </si>
  <si>
    <t>中洞</t>
  </si>
  <si>
    <t>茅溪</t>
  </si>
  <si>
    <t>茅冈</t>
  </si>
  <si>
    <t>桥上</t>
  </si>
  <si>
    <t>齐塘</t>
  </si>
  <si>
    <t>北降</t>
  </si>
  <si>
    <t>厚山</t>
  </si>
  <si>
    <t>马降龙</t>
  </si>
  <si>
    <t>儒东</t>
  </si>
  <si>
    <t>儒西</t>
  </si>
  <si>
    <t>儒北</t>
  </si>
  <si>
    <t>罗村</t>
  </si>
  <si>
    <t>新村</t>
  </si>
  <si>
    <t>城东</t>
  </si>
  <si>
    <t>旺岗</t>
  </si>
  <si>
    <t>附城</t>
  </si>
  <si>
    <t>下湾</t>
  </si>
  <si>
    <t>城西</t>
  </si>
  <si>
    <t>六合</t>
  </si>
  <si>
    <t>楼田</t>
  </si>
  <si>
    <t>潭碧</t>
  </si>
  <si>
    <t>中庙</t>
  </si>
  <si>
    <t>五龙</t>
  </si>
  <si>
    <t>灵源</t>
  </si>
  <si>
    <t>芦阳</t>
  </si>
  <si>
    <t>石溪</t>
  </si>
  <si>
    <t>红溪</t>
  </si>
  <si>
    <t>永坚</t>
  </si>
  <si>
    <t>树溪</t>
  </si>
  <si>
    <t>中股</t>
  </si>
  <si>
    <t>塘联</t>
  </si>
  <si>
    <t>南楼</t>
  </si>
  <si>
    <t>沙溪</t>
  </si>
  <si>
    <t>新建</t>
  </si>
  <si>
    <t>两堡</t>
  </si>
  <si>
    <t>护龙</t>
  </si>
  <si>
    <t>小海</t>
  </si>
  <si>
    <t>新联</t>
  </si>
  <si>
    <t>五堡</t>
  </si>
  <si>
    <t>塘美</t>
  </si>
  <si>
    <t>沙洲</t>
  </si>
  <si>
    <t>羊路</t>
  </si>
  <si>
    <t>瓦片坑</t>
  </si>
  <si>
    <t>和安</t>
  </si>
  <si>
    <t>湴溪</t>
  </si>
  <si>
    <t>南塘美</t>
  </si>
  <si>
    <t>大津</t>
  </si>
  <si>
    <t>步栏</t>
  </si>
  <si>
    <t>林屋</t>
  </si>
  <si>
    <t>三合</t>
  </si>
  <si>
    <t>东山</t>
  </si>
  <si>
    <t>松南</t>
  </si>
  <si>
    <t>高龙</t>
  </si>
  <si>
    <t>高山</t>
  </si>
  <si>
    <t>岗坪</t>
  </si>
  <si>
    <t>西湾</t>
  </si>
  <si>
    <t>星山</t>
  </si>
  <si>
    <t>新星</t>
  </si>
  <si>
    <t>夹水</t>
  </si>
  <si>
    <t>群联</t>
  </si>
  <si>
    <t>大沙</t>
  </si>
  <si>
    <t>五村</t>
  </si>
  <si>
    <t>蕉园</t>
  </si>
  <si>
    <t>黎雄</t>
  </si>
  <si>
    <t>沃富</t>
  </si>
  <si>
    <t>石湾</t>
  </si>
  <si>
    <t>向北</t>
  </si>
  <si>
    <t>游东</t>
  </si>
  <si>
    <t>五联</t>
  </si>
  <si>
    <t>金鸡</t>
  </si>
  <si>
    <t>高镇</t>
  </si>
  <si>
    <t>大同</t>
  </si>
  <si>
    <t>锦湖</t>
  </si>
  <si>
    <t>联庆</t>
  </si>
  <si>
    <t>红光</t>
  </si>
  <si>
    <t>石迳</t>
  </si>
  <si>
    <t>白村</t>
  </si>
  <si>
    <t>齐洞</t>
  </si>
  <si>
    <t>联塘</t>
  </si>
  <si>
    <t>黄村</t>
  </si>
  <si>
    <t>棠安</t>
  </si>
  <si>
    <t>和兴</t>
  </si>
  <si>
    <t>棠红</t>
  </si>
  <si>
    <t>官渡</t>
  </si>
  <si>
    <t>大雄</t>
  </si>
  <si>
    <t>梧村</t>
  </si>
  <si>
    <t>桥新</t>
  </si>
  <si>
    <t>现龙</t>
  </si>
  <si>
    <t>桥联</t>
  </si>
  <si>
    <t>胜桥</t>
  </si>
  <si>
    <t>那泔</t>
  </si>
  <si>
    <t>西杰</t>
  </si>
  <si>
    <t>横安</t>
  </si>
  <si>
    <t>高元</t>
  </si>
  <si>
    <t>上郭</t>
  </si>
  <si>
    <t>官堂</t>
  </si>
  <si>
    <t>乐善</t>
  </si>
  <si>
    <t>大布</t>
  </si>
  <si>
    <t>红丰</t>
  </si>
  <si>
    <t>龙冈</t>
  </si>
  <si>
    <t>大厂</t>
  </si>
  <si>
    <t>黄屋</t>
  </si>
  <si>
    <t>荣塘</t>
  </si>
  <si>
    <t>北湖</t>
  </si>
  <si>
    <t>陂头咀</t>
  </si>
  <si>
    <t>丽溪</t>
  </si>
  <si>
    <t>长间</t>
  </si>
  <si>
    <t>联冈</t>
  </si>
  <si>
    <t>蒲冈</t>
  </si>
  <si>
    <t>牛山</t>
  </si>
  <si>
    <t>虎山</t>
  </si>
  <si>
    <t>联合</t>
  </si>
  <si>
    <t>开平市三埠</t>
  </si>
  <si>
    <t>三围</t>
  </si>
  <si>
    <t>思始</t>
  </si>
  <si>
    <t>石海</t>
  </si>
  <si>
    <t>仁亲</t>
  </si>
  <si>
    <t>勒冲</t>
  </si>
  <si>
    <t>燕山</t>
  </si>
  <si>
    <t>丽新</t>
  </si>
  <si>
    <t>泰山</t>
  </si>
  <si>
    <t>丽群</t>
  </si>
  <si>
    <t>下丽</t>
  </si>
  <si>
    <t>塘浪</t>
  </si>
  <si>
    <t>健丰</t>
  </si>
  <si>
    <t>联光</t>
  </si>
  <si>
    <t>红岭</t>
  </si>
  <si>
    <t>台洞</t>
  </si>
  <si>
    <t>锦星</t>
  </si>
  <si>
    <t>芙冈</t>
  </si>
  <si>
    <t>清湖塘</t>
  </si>
  <si>
    <t>蓢畔</t>
  </si>
  <si>
    <t>泮南</t>
  </si>
  <si>
    <t>泮村</t>
  </si>
  <si>
    <t>黎村</t>
  </si>
  <si>
    <t>永乐</t>
  </si>
  <si>
    <t>唐联</t>
  </si>
  <si>
    <t>红花</t>
  </si>
  <si>
    <t>后溪</t>
  </si>
  <si>
    <t>新风</t>
  </si>
  <si>
    <t>龙东</t>
  </si>
  <si>
    <t>海燕</t>
  </si>
  <si>
    <t>开锋</t>
  </si>
  <si>
    <t>宝锋</t>
  </si>
  <si>
    <t>联竹</t>
  </si>
  <si>
    <t>桥溪</t>
  </si>
  <si>
    <t>风采</t>
  </si>
  <si>
    <t>寺前</t>
  </si>
  <si>
    <t>向阳</t>
  </si>
  <si>
    <t>开庄</t>
  </si>
  <si>
    <t>开新</t>
  </si>
  <si>
    <t>冈中</t>
  </si>
  <si>
    <t>红进</t>
  </si>
  <si>
    <t>金山</t>
  </si>
  <si>
    <t>新美</t>
  </si>
  <si>
    <t>开平市塘口</t>
  </si>
  <si>
    <t>南屏</t>
  </si>
  <si>
    <t>以敬</t>
  </si>
  <si>
    <t>潭溪</t>
  </si>
  <si>
    <t>北义</t>
  </si>
  <si>
    <t>仲和</t>
  </si>
  <si>
    <t>裡村</t>
  </si>
  <si>
    <t>宅群</t>
  </si>
  <si>
    <t>强亚</t>
  </si>
  <si>
    <t>四九</t>
  </si>
  <si>
    <t>卫星</t>
  </si>
  <si>
    <t>冈陵</t>
  </si>
  <si>
    <t>魁草</t>
  </si>
  <si>
    <t>水边</t>
  </si>
  <si>
    <t>开平市蚬冈</t>
  </si>
  <si>
    <t>横石</t>
  </si>
  <si>
    <t>蚬北</t>
  </si>
  <si>
    <t>东和</t>
  </si>
  <si>
    <t>坎田</t>
  </si>
  <si>
    <t>蚬南</t>
  </si>
  <si>
    <t>南联</t>
  </si>
  <si>
    <t>风洞</t>
  </si>
  <si>
    <t>群星</t>
  </si>
  <si>
    <t>春一</t>
  </si>
  <si>
    <t>长乐</t>
  </si>
  <si>
    <t>春山</t>
  </si>
  <si>
    <t>金村</t>
  </si>
  <si>
    <t>大岗</t>
  </si>
  <si>
    <t>勒竹</t>
  </si>
  <si>
    <t>博健</t>
  </si>
  <si>
    <t>北一</t>
  </si>
  <si>
    <t>北二</t>
  </si>
  <si>
    <t>钱冈</t>
  </si>
  <si>
    <t>月明</t>
  </si>
  <si>
    <t>高阳</t>
  </si>
  <si>
    <t>石头</t>
  </si>
  <si>
    <t>桥头</t>
  </si>
  <si>
    <t>天湖</t>
  </si>
  <si>
    <t>金居</t>
  </si>
  <si>
    <t>水一</t>
  </si>
  <si>
    <t>水二</t>
  </si>
  <si>
    <t>水三</t>
  </si>
  <si>
    <t>水四</t>
  </si>
  <si>
    <t>开平市长沙</t>
  </si>
  <si>
    <t>平冈</t>
  </si>
  <si>
    <t>西溪</t>
  </si>
  <si>
    <t>平原</t>
  </si>
  <si>
    <t>民强</t>
  </si>
  <si>
    <t>爱民</t>
  </si>
  <si>
    <t>杜溪</t>
  </si>
  <si>
    <t>西安</t>
  </si>
  <si>
    <t>东乐</t>
  </si>
  <si>
    <t>幕村</t>
  </si>
  <si>
    <t>八一</t>
  </si>
  <si>
    <t>六</t>
    <phoneticPr fontId="17" type="noConversion"/>
  </si>
  <si>
    <t>鹤山市沙坪镇</t>
  </si>
  <si>
    <t>楼冲村</t>
  </si>
  <si>
    <t>越塘村</t>
  </si>
  <si>
    <t>玉桥村</t>
  </si>
  <si>
    <t>镇南村</t>
  </si>
  <si>
    <t>小范村</t>
  </si>
  <si>
    <t>桥氹村</t>
  </si>
  <si>
    <t>汇源村</t>
  </si>
  <si>
    <t xml:space="preserve"> 赤坎村</t>
  </si>
  <si>
    <t>黄宝坑村</t>
  </si>
  <si>
    <t>坡山村</t>
  </si>
  <si>
    <t>中东西村</t>
  </si>
  <si>
    <t xml:space="preserve"> 杰洲村</t>
  </si>
  <si>
    <t>莺朗村</t>
  </si>
  <si>
    <t>仓边村</t>
  </si>
  <si>
    <t>文边村</t>
  </si>
  <si>
    <t>堂马</t>
  </si>
  <si>
    <t>选田</t>
  </si>
  <si>
    <t>荷村</t>
  </si>
  <si>
    <t>靖村</t>
  </si>
  <si>
    <t>白水带</t>
  </si>
  <si>
    <t>下沙</t>
  </si>
  <si>
    <t>上沙</t>
  </si>
  <si>
    <t>漱云</t>
  </si>
  <si>
    <t>泗云</t>
  </si>
  <si>
    <t>四堡</t>
  </si>
  <si>
    <t>协华</t>
  </si>
  <si>
    <t>霄南</t>
  </si>
  <si>
    <t>青文</t>
  </si>
  <si>
    <t>中七</t>
  </si>
  <si>
    <t>松岗</t>
  </si>
  <si>
    <t>湴蓼</t>
  </si>
  <si>
    <t>尧溪</t>
  </si>
  <si>
    <t>那白</t>
  </si>
  <si>
    <t>三凤</t>
  </si>
  <si>
    <t>福迳</t>
  </si>
  <si>
    <t>沙云</t>
  </si>
  <si>
    <t>粉洞</t>
  </si>
  <si>
    <t>雅瑶</t>
  </si>
  <si>
    <t>南靖</t>
  </si>
  <si>
    <t>昆东</t>
  </si>
  <si>
    <t>隔朗</t>
  </si>
  <si>
    <t>黄洞</t>
  </si>
  <si>
    <t>陈山</t>
  </si>
  <si>
    <t>古蚕</t>
  </si>
  <si>
    <t>古桥</t>
  </si>
  <si>
    <t>上南</t>
  </si>
  <si>
    <t>建良</t>
  </si>
  <si>
    <t>南星</t>
  </si>
  <si>
    <t>南中</t>
  </si>
  <si>
    <t>南洞</t>
  </si>
  <si>
    <t>坑尾</t>
  </si>
  <si>
    <t>小官田</t>
  </si>
  <si>
    <t>鹤城</t>
  </si>
  <si>
    <t>先锋</t>
  </si>
  <si>
    <t>禾谷</t>
  </si>
  <si>
    <t>坪山</t>
  </si>
  <si>
    <t>万和</t>
  </si>
  <si>
    <t>鹤山市古劳镇</t>
    <phoneticPr fontId="17" type="noConversion"/>
  </si>
  <si>
    <t>古劳</t>
  </si>
  <si>
    <t>麦水</t>
  </si>
  <si>
    <t>丽水</t>
  </si>
  <si>
    <t>茶山</t>
  </si>
  <si>
    <t>下六</t>
  </si>
  <si>
    <t>连城</t>
  </si>
  <si>
    <t>连南</t>
  </si>
  <si>
    <t>连北</t>
  </si>
  <si>
    <t>大埠</t>
  </si>
  <si>
    <t>双桥</t>
  </si>
  <si>
    <t>上升</t>
  </si>
  <si>
    <t>东溪</t>
  </si>
  <si>
    <t>新莲</t>
  </si>
  <si>
    <t>禾南</t>
  </si>
  <si>
    <t>昆中</t>
  </si>
  <si>
    <t>昆联</t>
  </si>
  <si>
    <t>昆华</t>
  </si>
  <si>
    <t>云中</t>
  </si>
  <si>
    <t>云新</t>
  </si>
  <si>
    <t>云东</t>
  </si>
  <si>
    <t>昆阳</t>
  </si>
  <si>
    <t>双桥都</t>
  </si>
  <si>
    <t>泗合</t>
  </si>
  <si>
    <t>合成</t>
  </si>
  <si>
    <t>先庆</t>
  </si>
  <si>
    <t>平汉</t>
  </si>
  <si>
    <t>新连</t>
  </si>
  <si>
    <t>良庚</t>
  </si>
  <si>
    <t>大凹</t>
  </si>
  <si>
    <t>里元</t>
  </si>
  <si>
    <t>来苏</t>
  </si>
  <si>
    <t>民族</t>
  </si>
  <si>
    <t>泮坑</t>
  </si>
  <si>
    <t>钱塘</t>
  </si>
  <si>
    <t>三富</t>
  </si>
  <si>
    <t>龙都</t>
  </si>
  <si>
    <t>蟠龙</t>
  </si>
  <si>
    <t>旺龙</t>
  </si>
  <si>
    <t>富岗</t>
  </si>
  <si>
    <t>蟠光</t>
  </si>
  <si>
    <t>中心</t>
  </si>
  <si>
    <t>龙溪</t>
  </si>
  <si>
    <t>中胜</t>
  </si>
  <si>
    <t>甘棠</t>
  </si>
  <si>
    <t>七</t>
    <phoneticPr fontId="17" type="noConversion"/>
  </si>
  <si>
    <t>恩平市恩城镇</t>
  </si>
  <si>
    <t>沙联</t>
  </si>
  <si>
    <t>米仓</t>
  </si>
  <si>
    <t>中南</t>
  </si>
  <si>
    <t>石栏</t>
  </si>
  <si>
    <t>石联</t>
  </si>
  <si>
    <t>石泉</t>
  </si>
  <si>
    <t>石青</t>
  </si>
  <si>
    <t>平富岗</t>
  </si>
  <si>
    <t>平塘</t>
  </si>
  <si>
    <t>锦岗</t>
  </si>
  <si>
    <t>顶冲</t>
  </si>
  <si>
    <t>新楼</t>
  </si>
  <si>
    <t>塘劳</t>
  </si>
  <si>
    <t>禄平</t>
  </si>
  <si>
    <t>横东</t>
  </si>
  <si>
    <t>岐联</t>
  </si>
  <si>
    <t>横平</t>
  </si>
  <si>
    <t>南华</t>
  </si>
  <si>
    <t>横南</t>
  </si>
  <si>
    <t>横盘</t>
  </si>
  <si>
    <t>横西</t>
  </si>
  <si>
    <t>甘围</t>
  </si>
  <si>
    <t>白银</t>
  </si>
  <si>
    <t>白庙</t>
  </si>
  <si>
    <t>虾山</t>
  </si>
  <si>
    <t>元山</t>
  </si>
  <si>
    <t>蓝田</t>
  </si>
  <si>
    <t>围边</t>
  </si>
  <si>
    <t>新潮</t>
  </si>
  <si>
    <t>湾海</t>
  </si>
  <si>
    <t>塘莲</t>
  </si>
  <si>
    <t>圣元</t>
  </si>
  <si>
    <t>和平</t>
  </si>
  <si>
    <t>浴水</t>
  </si>
  <si>
    <t>横陂</t>
  </si>
  <si>
    <t>上凯</t>
  </si>
  <si>
    <t>下凯</t>
  </si>
  <si>
    <t>乌石</t>
  </si>
  <si>
    <t>那梨</t>
  </si>
  <si>
    <t>高园</t>
  </si>
  <si>
    <t>南平</t>
  </si>
  <si>
    <t>东岸</t>
  </si>
  <si>
    <t>成平</t>
  </si>
  <si>
    <t>扁冲</t>
  </si>
  <si>
    <t>南塘</t>
  </si>
  <si>
    <t>关村</t>
  </si>
  <si>
    <t>伍边</t>
  </si>
  <si>
    <t>李边</t>
  </si>
  <si>
    <t>咀厚</t>
  </si>
  <si>
    <t>南闸</t>
  </si>
  <si>
    <t>进职</t>
  </si>
  <si>
    <t>龙塘</t>
  </si>
  <si>
    <t>水塘</t>
  </si>
  <si>
    <t>区村</t>
  </si>
  <si>
    <t>湴朗</t>
  </si>
  <si>
    <t>三山</t>
  </si>
  <si>
    <t>塘龙</t>
  </si>
  <si>
    <t>根竹头</t>
  </si>
  <si>
    <t>歇马</t>
  </si>
  <si>
    <t>潢步头</t>
  </si>
  <si>
    <t>黎塘</t>
  </si>
  <si>
    <t>塘库</t>
  </si>
  <si>
    <t>西园</t>
  </si>
  <si>
    <t>新君</t>
  </si>
  <si>
    <t>石潭</t>
  </si>
  <si>
    <t>琅哥</t>
  </si>
  <si>
    <t>清湖</t>
  </si>
  <si>
    <t>杨屋</t>
  </si>
  <si>
    <t>永华</t>
  </si>
  <si>
    <t>中安</t>
  </si>
  <si>
    <t>东北雁</t>
  </si>
  <si>
    <t>平安</t>
  </si>
  <si>
    <t>太平</t>
  </si>
  <si>
    <t>堡城</t>
  </si>
  <si>
    <t>良东</t>
  </si>
  <si>
    <t>雁鹅</t>
  </si>
  <si>
    <t>龙安塘</t>
  </si>
  <si>
    <t>鹤坪</t>
  </si>
  <si>
    <t>松柏根</t>
  </si>
  <si>
    <t>龙山</t>
  </si>
  <si>
    <t>福坪</t>
  </si>
  <si>
    <t>那湾</t>
  </si>
  <si>
    <t>塘冲</t>
  </si>
  <si>
    <t>河湾</t>
  </si>
  <si>
    <t>大槐</t>
  </si>
  <si>
    <t>锦新</t>
  </si>
  <si>
    <t>大朗</t>
  </si>
  <si>
    <t>银水</t>
  </si>
  <si>
    <t>佛良</t>
  </si>
  <si>
    <t>石坳</t>
  </si>
  <si>
    <t>石及</t>
  </si>
  <si>
    <t>良洞</t>
  </si>
  <si>
    <t>那西</t>
  </si>
  <si>
    <t>黄角</t>
  </si>
  <si>
    <t>大莲</t>
  </si>
  <si>
    <t>那北</t>
  </si>
  <si>
    <t>潭角</t>
  </si>
  <si>
    <t>七星塘</t>
  </si>
  <si>
    <t>沙河</t>
  </si>
  <si>
    <t>0</t>
  </si>
  <si>
    <t>朗西</t>
  </si>
  <si>
    <t>北合</t>
  </si>
  <si>
    <t>石山</t>
  </si>
  <si>
    <t>黄沙</t>
  </si>
  <si>
    <t>华南</t>
  </si>
  <si>
    <t>炉塘</t>
  </si>
  <si>
    <t>岭南</t>
  </si>
  <si>
    <t>龙湾</t>
  </si>
  <si>
    <t>横眉</t>
  </si>
  <si>
    <t>黄泥坦</t>
  </si>
  <si>
    <t>鹏昌</t>
  </si>
  <si>
    <t>莲华</t>
  </si>
  <si>
    <t>仕洞</t>
  </si>
  <si>
    <t>马龙塘</t>
  </si>
  <si>
    <t>梨园</t>
  </si>
  <si>
    <t>高联</t>
  </si>
  <si>
    <t>莲塘</t>
  </si>
  <si>
    <t>昌梅</t>
  </si>
  <si>
    <t>上湖</t>
  </si>
  <si>
    <t>下湖</t>
  </si>
  <si>
    <t>石岗</t>
  </si>
  <si>
    <t>石桥头</t>
  </si>
  <si>
    <t>牛皮塘</t>
  </si>
  <si>
    <t>横岗头</t>
  </si>
  <si>
    <t>石路</t>
  </si>
  <si>
    <t>四联</t>
  </si>
  <si>
    <t>鹿颈</t>
  </si>
  <si>
    <t>东新</t>
  </si>
  <si>
    <t>金坑</t>
  </si>
  <si>
    <t>祝荷</t>
  </si>
  <si>
    <t>顺槎</t>
  </si>
  <si>
    <t>横槎</t>
  </si>
  <si>
    <t>塘洲</t>
  </si>
  <si>
    <t>“三级结对”重点帮扶资金</t>
    <phoneticPr fontId="17" type="noConversion"/>
  </si>
  <si>
    <t>江门市2019年市直部门结对重点帮扶项目资金安排表</t>
    <phoneticPr fontId="17" type="noConversion"/>
  </si>
  <si>
    <t>（1）</t>
    <phoneticPr fontId="17" type="noConversion"/>
  </si>
  <si>
    <t>（2）</t>
    <phoneticPr fontId="17" type="noConversion"/>
  </si>
  <si>
    <t>附件5：</t>
    <phoneticPr fontId="17" type="noConversion"/>
  </si>
  <si>
    <t>详见附件2</t>
    <phoneticPr fontId="17" type="noConversion"/>
  </si>
  <si>
    <t>详见附件3</t>
    <phoneticPr fontId="17" type="noConversion"/>
  </si>
  <si>
    <t>详见附件4</t>
    <phoneticPr fontId="17" type="noConversion"/>
  </si>
  <si>
    <t>——低收入人口帮扶改革合作项目专项资金</t>
    <phoneticPr fontId="17" type="noConversion"/>
  </si>
  <si>
    <t>——市直部门结对重点帮扶项目资金</t>
    <phoneticPr fontId="17" type="noConversion"/>
  </si>
  <si>
    <t>——配合开展低收入人口认定村（居）级补助专项经费资金</t>
    <phoneticPr fontId="17" type="noConversion"/>
  </si>
  <si>
    <t>1.根据完善资源激励型财政奖励政策，对全市3979130.75亩农田、林地、山塘水库等农村自然资源，按照每亩补助5元奖补，进一步提高村级公共服务水平，资金直接拨付到行政村。（详见附件5）
2.资金先下达各市（区），待市扶贫办核实2018年各市（区）农村自然资源数后，据实清算。</t>
    <phoneticPr fontId="17" type="noConversion"/>
  </si>
  <si>
    <t>2019年扶贫开发工作资金（第一批）安排汇总表</t>
    <phoneticPr fontId="17" type="noConversion"/>
  </si>
  <si>
    <t>用于开展低收入人口对象认定工作，具体资金据实列支。</t>
    <phoneticPr fontId="17" type="noConversion"/>
  </si>
</sst>
</file>

<file path=xl/styles.xml><?xml version="1.0" encoding="utf-8"?>
<styleSheet xmlns="http://schemas.openxmlformats.org/spreadsheetml/2006/main">
  <numFmts count="6">
    <numFmt numFmtId="43" formatCode="_ * #,##0.00_ ;_ * \-#,##0.00_ ;_ * &quot;-&quot;??_ ;_ @_ "/>
    <numFmt numFmtId="176" formatCode="_(* #,##0.00_);_(* \(#,##0.00\);_(* &quot;-&quot;??_);_(@_)"/>
    <numFmt numFmtId="177" formatCode="_ * #,##0.000_ ;_ * \-#,##0.000_ ;_ * &quot;-&quot;??_ ;_ @_ "/>
    <numFmt numFmtId="178" formatCode="0.00_ "/>
    <numFmt numFmtId="179" formatCode="0.00_);[Red]\(0.00\)"/>
    <numFmt numFmtId="180" formatCode="#,##0.000000_);[Red]\(#,##0.000000\)"/>
  </numFmts>
  <fonts count="22">
    <font>
      <sz val="12"/>
      <name val="宋体"/>
      <charset val="134"/>
    </font>
    <font>
      <b/>
      <sz val="18"/>
      <color indexed="8"/>
      <name val="宋体"/>
      <family val="3"/>
      <charset val="134"/>
    </font>
    <font>
      <b/>
      <sz val="16"/>
      <color indexed="8"/>
      <name val="宋体"/>
      <family val="3"/>
      <charset val="134"/>
    </font>
    <font>
      <sz val="14"/>
      <color indexed="8"/>
      <name val="宋体"/>
      <family val="3"/>
      <charset val="134"/>
    </font>
    <font>
      <b/>
      <sz val="14"/>
      <name val="宋体"/>
      <family val="3"/>
      <charset val="134"/>
    </font>
    <font>
      <sz val="14"/>
      <name val="宋体"/>
      <family val="3"/>
      <charset val="134"/>
    </font>
    <font>
      <b/>
      <sz val="12"/>
      <name val="宋体"/>
      <family val="3"/>
      <charset val="134"/>
    </font>
    <font>
      <sz val="10"/>
      <name val="Arial"/>
      <family val="2"/>
    </font>
    <font>
      <b/>
      <sz val="18"/>
      <name val="宋体"/>
      <family val="3"/>
      <charset val="134"/>
    </font>
    <font>
      <sz val="11"/>
      <name val="黑体"/>
      <family val="3"/>
      <charset val="134"/>
    </font>
    <font>
      <b/>
      <sz val="11"/>
      <name val="黑体"/>
      <family val="3"/>
      <charset val="134"/>
    </font>
    <font>
      <b/>
      <sz val="11"/>
      <name val="宋体"/>
      <family val="3"/>
      <charset val="134"/>
    </font>
    <font>
      <sz val="11"/>
      <name val="宋体"/>
      <family val="3"/>
      <charset val="134"/>
    </font>
    <font>
      <sz val="11"/>
      <color indexed="17"/>
      <name val="宋体"/>
      <family val="3"/>
      <charset val="134"/>
    </font>
    <font>
      <sz val="11"/>
      <color indexed="20"/>
      <name val="宋体"/>
      <family val="3"/>
      <charset val="134"/>
    </font>
    <font>
      <sz val="11"/>
      <color indexed="8"/>
      <name val="宋体"/>
      <family val="3"/>
      <charset val="134"/>
    </font>
    <font>
      <sz val="12"/>
      <name val="宋体"/>
      <family val="3"/>
      <charset val="134"/>
    </font>
    <font>
      <sz val="9"/>
      <name val="宋体"/>
      <family val="3"/>
      <charset val="134"/>
    </font>
    <font>
      <sz val="12"/>
      <name val="宋体"/>
      <family val="3"/>
      <charset val="134"/>
    </font>
    <font>
      <sz val="10"/>
      <name val="宋体"/>
      <family val="3"/>
      <charset val="134"/>
    </font>
    <font>
      <b/>
      <sz val="10"/>
      <name val="宋体"/>
      <family val="3"/>
      <charset val="134"/>
    </font>
    <font>
      <b/>
      <sz val="16"/>
      <name val="宋体"/>
      <family val="3"/>
      <charset val="134"/>
    </font>
  </fonts>
  <fills count="4">
    <fill>
      <patternFill patternType="none"/>
    </fill>
    <fill>
      <patternFill patternType="gray125"/>
    </fill>
    <fill>
      <patternFill patternType="solid">
        <fgColor indexed="45"/>
        <bgColor indexed="64"/>
      </patternFill>
    </fill>
    <fill>
      <patternFill patternType="solid">
        <fgColor indexed="42"/>
        <bgColor indexed="64"/>
      </patternFill>
    </fill>
  </fills>
  <borders count="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2">
    <xf numFmtId="0" fontId="0" fillId="0" borderId="0"/>
    <xf numFmtId="0" fontId="14" fillId="2" borderId="0" applyNumberFormat="0" applyBorder="0" applyAlignment="0" applyProtection="0">
      <alignment vertical="center"/>
    </xf>
    <xf numFmtId="0" fontId="14" fillId="2" borderId="0" applyNumberFormat="0" applyBorder="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5" fillId="0" borderId="0">
      <alignment vertical="center"/>
    </xf>
    <xf numFmtId="0" fontId="13" fillId="3" borderId="0" applyNumberFormat="0" applyBorder="0" applyAlignment="0" applyProtection="0">
      <alignment vertical="center"/>
    </xf>
    <xf numFmtId="0" fontId="13" fillId="3" borderId="0" applyNumberFormat="0" applyBorder="0" applyAlignment="0" applyProtection="0">
      <alignment vertical="center"/>
    </xf>
    <xf numFmtId="176" fontId="18" fillId="0" borderId="0" applyFont="0" applyFill="0" applyBorder="0" applyAlignment="0" applyProtection="0">
      <alignment vertical="center"/>
    </xf>
    <xf numFmtId="0" fontId="16" fillId="0" borderId="0"/>
    <xf numFmtId="176" fontId="16" fillId="0" borderId="0" applyFont="0" applyFill="0" applyBorder="0" applyAlignment="0" applyProtection="0">
      <alignment vertical="center"/>
    </xf>
    <xf numFmtId="0" fontId="16" fillId="0" borderId="0">
      <alignment vertical="center"/>
    </xf>
    <xf numFmtId="0" fontId="16" fillId="0" borderId="0">
      <alignment vertical="center"/>
    </xf>
    <xf numFmtId="0" fontId="16" fillId="0" borderId="0"/>
    <xf numFmtId="0" fontId="16" fillId="0" borderId="0"/>
    <xf numFmtId="0" fontId="16" fillId="0" borderId="0">
      <alignment vertical="center"/>
    </xf>
    <xf numFmtId="0" fontId="16" fillId="0" borderId="0">
      <alignment vertical="center"/>
    </xf>
    <xf numFmtId="43" fontId="16" fillId="0" borderId="0" applyFont="0" applyFill="0" applyBorder="0" applyAlignment="0" applyProtection="0">
      <alignment vertical="center"/>
    </xf>
  </cellStyleXfs>
  <cellXfs count="133">
    <xf numFmtId="0" fontId="0" fillId="0" borderId="0" xfId="0" applyAlignment="1">
      <alignment vertical="center"/>
    </xf>
    <xf numFmtId="0" fontId="0" fillId="0" borderId="0" xfId="0" applyFont="1" applyFill="1"/>
    <xf numFmtId="0" fontId="0" fillId="0" borderId="0" xfId="0" applyFont="1" applyAlignment="1">
      <alignment vertical="center"/>
    </xf>
    <xf numFmtId="0" fontId="2" fillId="0" borderId="1" xfId="0" applyFont="1" applyBorder="1" applyAlignment="1">
      <alignment horizontal="center" vertical="center" wrapText="1"/>
    </xf>
    <xf numFmtId="0" fontId="3" fillId="0" borderId="1" xfId="0" applyFont="1" applyBorder="1" applyAlignment="1">
      <alignment horizontal="right" vertical="center" wrapText="1"/>
    </xf>
    <xf numFmtId="0" fontId="4" fillId="0" borderId="2" xfId="0" applyFont="1" applyBorder="1" applyAlignment="1">
      <alignment horizontal="center" vertical="center" wrapText="1"/>
    </xf>
    <xf numFmtId="0" fontId="0" fillId="0" borderId="2" xfId="0" applyBorder="1" applyAlignment="1">
      <alignment vertical="center"/>
    </xf>
    <xf numFmtId="0" fontId="5" fillId="0" borderId="2" xfId="0" applyFont="1" applyBorder="1" applyAlignment="1">
      <alignment horizontal="center" vertical="center"/>
    </xf>
    <xf numFmtId="0" fontId="5" fillId="0" borderId="2" xfId="0" applyFont="1" applyBorder="1" applyAlignment="1">
      <alignment horizontal="center" vertical="center" wrapText="1"/>
    </xf>
    <xf numFmtId="0" fontId="6" fillId="0" borderId="0" xfId="0" applyFont="1" applyFill="1" applyBorder="1" applyAlignment="1">
      <alignment vertical="center"/>
    </xf>
    <xf numFmtId="0" fontId="0" fillId="0" borderId="0" xfId="0" applyFont="1" applyFill="1" applyBorder="1"/>
    <xf numFmtId="0" fontId="6" fillId="0" borderId="0" xfId="0" applyFont="1" applyFill="1" applyBorder="1"/>
    <xf numFmtId="0" fontId="7" fillId="0" borderId="0" xfId="0" applyFont="1" applyFill="1" applyBorder="1"/>
    <xf numFmtId="0" fontId="0" fillId="0" borderId="0" xfId="8" applyFont="1" applyFill="1" applyBorder="1">
      <alignment vertical="center"/>
    </xf>
    <xf numFmtId="0" fontId="6" fillId="0" borderId="0" xfId="8" applyFont="1" applyFill="1" applyBorder="1">
      <alignment vertical="center"/>
    </xf>
    <xf numFmtId="0" fontId="0" fillId="0" borderId="0" xfId="0" applyFont="1" applyFill="1" applyBorder="1" applyAlignment="1">
      <alignment vertical="center"/>
    </xf>
    <xf numFmtId="0" fontId="10" fillId="0" borderId="2"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6" fillId="0" borderId="2" xfId="0" applyFont="1" applyFill="1" applyBorder="1" applyAlignment="1">
      <alignment vertical="center"/>
    </xf>
    <xf numFmtId="0" fontId="12" fillId="0" borderId="2" xfId="0" applyFont="1" applyFill="1" applyBorder="1" applyAlignment="1">
      <alignment horizontal="center" vertical="center" wrapText="1"/>
    </xf>
    <xf numFmtId="0" fontId="12" fillId="0" borderId="2" xfId="0" applyFont="1" applyFill="1" applyBorder="1" applyAlignment="1">
      <alignment horizontal="center" vertical="center"/>
    </xf>
    <xf numFmtId="0" fontId="0" fillId="0" borderId="2" xfId="0" applyFont="1" applyFill="1" applyBorder="1"/>
    <xf numFmtId="0" fontId="11" fillId="0" borderId="2" xfId="0" applyFont="1" applyFill="1" applyBorder="1" applyAlignment="1">
      <alignment horizontal="center" vertical="center"/>
    </xf>
    <xf numFmtId="0" fontId="6" fillId="0" borderId="2" xfId="0" applyFont="1" applyFill="1" applyBorder="1"/>
    <xf numFmtId="0" fontId="0" fillId="0" borderId="2" xfId="0" applyFont="1" applyFill="1" applyBorder="1" applyAlignment="1">
      <alignment vertical="center"/>
    </xf>
    <xf numFmtId="0" fontId="12" fillId="0" borderId="2" xfId="9" applyFont="1" applyFill="1" applyBorder="1" applyAlignment="1">
      <alignment horizontal="center" vertical="center" wrapText="1"/>
    </xf>
    <xf numFmtId="0" fontId="12" fillId="0" borderId="0" xfId="0" applyFont="1" applyFill="1" applyBorder="1" applyAlignment="1">
      <alignment horizontal="left" vertical="center" wrapText="1"/>
    </xf>
    <xf numFmtId="0" fontId="7" fillId="0" borderId="2" xfId="0" applyFont="1" applyFill="1" applyBorder="1"/>
    <xf numFmtId="0" fontId="11" fillId="0" borderId="2" xfId="9" applyFont="1" applyFill="1" applyBorder="1" applyAlignment="1">
      <alignment horizontal="center" vertical="center" wrapText="1"/>
    </xf>
    <xf numFmtId="0" fontId="12" fillId="0" borderId="2" xfId="8" applyFont="1" applyFill="1" applyBorder="1" applyAlignment="1">
      <alignment horizontal="center" vertical="center" wrapText="1"/>
    </xf>
    <xf numFmtId="0" fontId="0" fillId="0" borderId="2" xfId="8" applyFont="1" applyFill="1" applyBorder="1">
      <alignment vertical="center"/>
    </xf>
    <xf numFmtId="0" fontId="11" fillId="0" borderId="2" xfId="8" applyFont="1" applyFill="1" applyBorder="1" applyAlignment="1">
      <alignment horizontal="center" vertical="center" wrapText="1"/>
    </xf>
    <xf numFmtId="0" fontId="6" fillId="0" borderId="2" xfId="8" applyFont="1" applyFill="1" applyBorder="1">
      <alignment vertical="center"/>
    </xf>
    <xf numFmtId="0" fontId="8" fillId="0" borderId="0" xfId="0" applyFont="1" applyFill="1" applyBorder="1" applyAlignment="1">
      <alignment horizontal="center" vertical="center" wrapText="1"/>
    </xf>
    <xf numFmtId="0" fontId="17" fillId="0" borderId="2" xfId="0" applyFont="1" applyFill="1" applyBorder="1" applyAlignment="1">
      <alignment vertical="center" wrapText="1"/>
    </xf>
    <xf numFmtId="0" fontId="19" fillId="0" borderId="2" xfId="12" applyNumberFormat="1" applyFont="1" applyBorder="1" applyAlignment="1">
      <alignment horizontal="center" vertical="center" wrapText="1"/>
    </xf>
    <xf numFmtId="176" fontId="19" fillId="0" borderId="2" xfId="12" applyFont="1" applyBorder="1" applyAlignment="1">
      <alignment horizontal="center" vertical="center" wrapText="1"/>
    </xf>
    <xf numFmtId="176" fontId="20" fillId="0" borderId="2" xfId="12" applyFont="1" applyBorder="1" applyAlignment="1">
      <alignment horizontal="center" vertical="center" wrapText="1"/>
    </xf>
    <xf numFmtId="0" fontId="19" fillId="0" borderId="2" xfId="0" applyFont="1" applyBorder="1" applyAlignment="1">
      <alignment vertical="center" wrapText="1"/>
    </xf>
    <xf numFmtId="0" fontId="20" fillId="0" borderId="2" xfId="12" applyNumberFormat="1" applyFont="1" applyBorder="1" applyAlignment="1">
      <alignment horizontal="center" vertical="center" wrapText="1"/>
    </xf>
    <xf numFmtId="176" fontId="6" fillId="0" borderId="0" xfId="12" applyFont="1" applyAlignment="1">
      <alignment horizontal="center" vertical="center" wrapText="1"/>
    </xf>
    <xf numFmtId="0" fontId="20" fillId="0" borderId="2" xfId="0" applyFont="1" applyBorder="1" applyAlignment="1">
      <alignment horizontal="center" vertical="center" wrapText="1"/>
    </xf>
    <xf numFmtId="0" fontId="19" fillId="0" borderId="3" xfId="12" applyNumberFormat="1" applyFont="1" applyBorder="1" applyAlignment="1">
      <alignment horizontal="center" vertical="center" wrapText="1"/>
    </xf>
    <xf numFmtId="49" fontId="19" fillId="0" borderId="2" xfId="12" applyNumberFormat="1" applyFont="1" applyBorder="1" applyAlignment="1">
      <alignment vertical="center" wrapText="1"/>
    </xf>
    <xf numFmtId="176" fontId="21" fillId="0" borderId="0" xfId="12" applyFont="1" applyAlignment="1">
      <alignment horizontal="center" vertical="center"/>
    </xf>
    <xf numFmtId="0" fontId="19" fillId="0" borderId="0" xfId="12" applyNumberFormat="1" applyFont="1" applyAlignment="1">
      <alignment horizontal="left" vertical="center"/>
    </xf>
    <xf numFmtId="176" fontId="19" fillId="0" borderId="0" xfId="12" applyFont="1" applyAlignment="1">
      <alignment horizontal="center" vertical="center"/>
    </xf>
    <xf numFmtId="0" fontId="16" fillId="0" borderId="0" xfId="3" applyFont="1" applyFill="1" applyAlignment="1">
      <alignment horizontal="center" vertical="center"/>
    </xf>
    <xf numFmtId="0" fontId="16" fillId="0" borderId="0" xfId="3" applyFont="1" applyFill="1" applyAlignment="1">
      <alignment vertical="center" shrinkToFit="1"/>
    </xf>
    <xf numFmtId="0" fontId="16" fillId="0" borderId="0" xfId="3" applyFont="1" applyFill="1">
      <alignment vertical="center"/>
    </xf>
    <xf numFmtId="0" fontId="21" fillId="0" borderId="0" xfId="3" applyFont="1" applyFill="1" applyAlignment="1">
      <alignment horizontal="center" vertical="center" shrinkToFit="1"/>
    </xf>
    <xf numFmtId="0" fontId="21" fillId="0" borderId="0" xfId="3" applyFont="1" applyFill="1" applyAlignment="1">
      <alignment horizontal="center" vertical="center"/>
    </xf>
    <xf numFmtId="0" fontId="12" fillId="0" borderId="2" xfId="3" applyNumberFormat="1" applyFont="1" applyFill="1" applyBorder="1" applyAlignment="1" applyProtection="1">
      <alignment horizontal="center" vertical="center" wrapText="1" readingOrder="1"/>
      <protection locked="0"/>
    </xf>
    <xf numFmtId="0" fontId="12" fillId="0" borderId="2" xfId="3" applyFont="1" applyFill="1" applyBorder="1" applyAlignment="1" applyProtection="1">
      <alignment horizontal="center" vertical="center" wrapText="1" readingOrder="1"/>
      <protection locked="0"/>
    </xf>
    <xf numFmtId="0" fontId="11" fillId="0" borderId="2" xfId="3" applyFont="1" applyFill="1" applyBorder="1" applyAlignment="1">
      <alignment horizontal="center" vertical="center"/>
    </xf>
    <xf numFmtId="0" fontId="11" fillId="0" borderId="2" xfId="3" applyFont="1" applyFill="1" applyBorder="1" applyAlignment="1">
      <alignment horizontal="center" vertical="center" shrinkToFit="1"/>
    </xf>
    <xf numFmtId="0" fontId="11" fillId="0" borderId="2" xfId="3" applyNumberFormat="1" applyFont="1" applyFill="1" applyBorder="1" applyAlignment="1" applyProtection="1">
      <alignment horizontal="center" vertical="center" readingOrder="1"/>
      <protection locked="0"/>
    </xf>
    <xf numFmtId="0" fontId="11" fillId="0" borderId="2" xfId="3" applyNumberFormat="1" applyFont="1" applyFill="1" applyBorder="1" applyAlignment="1" applyProtection="1">
      <alignment horizontal="right" vertical="center" readingOrder="1"/>
      <protection locked="0"/>
    </xf>
    <xf numFmtId="0" fontId="11" fillId="0" borderId="2" xfId="3" applyFont="1" applyFill="1" applyBorder="1">
      <alignment vertical="center"/>
    </xf>
    <xf numFmtId="0" fontId="6" fillId="0" borderId="0" xfId="3" applyFont="1" applyFill="1">
      <alignment vertical="center"/>
    </xf>
    <xf numFmtId="0" fontId="11" fillId="0" borderId="2" xfId="3" applyNumberFormat="1" applyFont="1" applyFill="1" applyBorder="1" applyAlignment="1" applyProtection="1">
      <alignment horizontal="center" vertical="center"/>
      <protection locked="0"/>
    </xf>
    <xf numFmtId="0" fontId="11" fillId="0" borderId="2" xfId="3" applyNumberFormat="1" applyFont="1" applyFill="1" applyBorder="1" applyAlignment="1" applyProtection="1">
      <alignment horizontal="center" vertical="center"/>
    </xf>
    <xf numFmtId="0" fontId="11" fillId="0" borderId="2" xfId="3" applyNumberFormat="1" applyFont="1" applyFill="1" applyBorder="1" applyAlignment="1" applyProtection="1">
      <alignment horizontal="right" vertical="center"/>
      <protection locked="0"/>
    </xf>
    <xf numFmtId="0" fontId="11" fillId="0" borderId="2" xfId="3" applyNumberFormat="1" applyFont="1" applyFill="1" applyBorder="1" applyAlignment="1" applyProtection="1">
      <alignment horizontal="right" vertical="center"/>
    </xf>
    <xf numFmtId="178" fontId="6" fillId="0" borderId="0" xfId="3" applyNumberFormat="1" applyFont="1" applyFill="1">
      <alignment vertical="center"/>
    </xf>
    <xf numFmtId="0" fontId="12" fillId="0" borderId="2" xfId="3" applyFont="1" applyFill="1" applyBorder="1" applyAlignment="1">
      <alignment horizontal="center" vertical="center"/>
    </xf>
    <xf numFmtId="0" fontId="12" fillId="0" borderId="2" xfId="3" applyFont="1" applyFill="1" applyBorder="1" applyAlignment="1">
      <alignment horizontal="center" vertical="center" shrinkToFit="1"/>
    </xf>
    <xf numFmtId="0" fontId="12" fillId="0" borderId="2" xfId="3" applyNumberFormat="1" applyFont="1" applyFill="1" applyBorder="1" applyAlignment="1">
      <alignment horizontal="center" vertical="center"/>
    </xf>
    <xf numFmtId="0" fontId="12" fillId="0" borderId="2" xfId="3" applyNumberFormat="1" applyFont="1" applyFill="1" applyBorder="1" applyAlignment="1" applyProtection="1">
      <alignment horizontal="right" vertical="center"/>
      <protection locked="0"/>
    </xf>
    <xf numFmtId="0" fontId="12" fillId="0" borderId="2" xfId="3" applyNumberFormat="1" applyFont="1" applyFill="1" applyBorder="1" applyAlignment="1">
      <alignment horizontal="right" vertical="center"/>
    </xf>
    <xf numFmtId="0" fontId="12" fillId="0" borderId="2" xfId="3" applyFont="1" applyFill="1" applyBorder="1">
      <alignment vertical="center"/>
    </xf>
    <xf numFmtId="0" fontId="12" fillId="0" borderId="2" xfId="3" applyNumberFormat="1" applyFont="1" applyFill="1" applyBorder="1" applyAlignment="1">
      <alignment horizontal="center" vertical="center" shrinkToFit="1"/>
    </xf>
    <xf numFmtId="0" fontId="12" fillId="0" borderId="2" xfId="4" applyNumberFormat="1" applyFont="1" applyFill="1" applyBorder="1" applyAlignment="1">
      <alignment horizontal="center" vertical="center"/>
    </xf>
    <xf numFmtId="0" fontId="12" fillId="0" borderId="2" xfId="3" applyNumberFormat="1" applyFont="1" applyFill="1" applyBorder="1" applyAlignment="1" applyProtection="1">
      <alignment horizontal="right" vertical="center"/>
    </xf>
    <xf numFmtId="0" fontId="12" fillId="0" borderId="2" xfId="3" applyNumberFormat="1" applyFont="1" applyFill="1" applyBorder="1" applyAlignment="1">
      <alignment horizontal="right" vertical="center" wrapText="1"/>
    </xf>
    <xf numFmtId="0" fontId="12" fillId="0" borderId="2" xfId="3" applyFont="1" applyFill="1" applyBorder="1" applyAlignment="1" applyProtection="1">
      <alignment horizontal="center" vertical="center" shrinkToFit="1"/>
      <protection locked="0"/>
    </xf>
    <xf numFmtId="0" fontId="12" fillId="0" borderId="2" xfId="3" applyNumberFormat="1" applyFont="1" applyFill="1" applyBorder="1" applyAlignment="1" applyProtection="1">
      <alignment horizontal="center" vertical="center"/>
      <protection locked="0"/>
    </xf>
    <xf numFmtId="0" fontId="12" fillId="0" borderId="2" xfId="3" applyNumberFormat="1" applyFont="1" applyFill="1" applyBorder="1" applyAlignment="1">
      <alignment horizontal="center" wrapText="1"/>
    </xf>
    <xf numFmtId="0" fontId="12" fillId="0" borderId="2" xfId="3" applyNumberFormat="1" applyFont="1" applyFill="1" applyBorder="1" applyAlignment="1" applyProtection="1">
      <alignment horizontal="center" vertical="center"/>
    </xf>
    <xf numFmtId="0" fontId="12" fillId="0" borderId="2" xfId="15" applyNumberFormat="1" applyFont="1" applyFill="1" applyBorder="1" applyAlignment="1">
      <alignment horizontal="right" vertical="center"/>
    </xf>
    <xf numFmtId="0" fontId="12" fillId="0" borderId="2" xfId="3" applyNumberFormat="1" applyFont="1" applyFill="1" applyBorder="1" applyAlignment="1">
      <alignment horizontal="center" vertical="center" wrapText="1"/>
    </xf>
    <xf numFmtId="0" fontId="12" fillId="0" borderId="2" xfId="3" applyNumberFormat="1" applyFont="1" applyFill="1" applyBorder="1" applyAlignment="1" applyProtection="1">
      <alignment horizontal="right" vertical="center" wrapText="1"/>
    </xf>
    <xf numFmtId="0" fontId="12" fillId="0" borderId="2" xfId="3" applyFont="1" applyFill="1" applyBorder="1" applyAlignment="1">
      <alignment horizontal="center" vertical="center" wrapText="1"/>
    </xf>
    <xf numFmtId="0" fontId="12" fillId="0" borderId="2" xfId="3" applyNumberFormat="1" applyFont="1" applyFill="1" applyBorder="1" applyAlignment="1">
      <alignment horizontal="center" vertical="center" readingOrder="1"/>
    </xf>
    <xf numFmtId="0" fontId="12" fillId="0" borderId="2" xfId="3" applyNumberFormat="1" applyFont="1" applyFill="1" applyBorder="1" applyAlignment="1">
      <alignment horizontal="right" vertical="center" readingOrder="1"/>
    </xf>
    <xf numFmtId="0" fontId="12" fillId="0" borderId="2" xfId="16" applyNumberFormat="1" applyFont="1" applyFill="1" applyBorder="1" applyAlignment="1">
      <alignment horizontal="right" vertical="center"/>
    </xf>
    <xf numFmtId="0" fontId="12" fillId="0" borderId="2" xfId="3" applyNumberFormat="1" applyFont="1" applyFill="1" applyBorder="1" applyAlignment="1" applyProtection="1">
      <alignment horizontal="center" vertical="center" wrapText="1"/>
      <protection locked="0"/>
    </xf>
    <xf numFmtId="0" fontId="12" fillId="0" borderId="2" xfId="17" applyNumberFormat="1" applyFont="1" applyFill="1" applyBorder="1" applyAlignment="1">
      <alignment horizontal="center" vertical="center"/>
    </xf>
    <xf numFmtId="0" fontId="12" fillId="0" borderId="2" xfId="17" applyNumberFormat="1" applyFont="1" applyFill="1" applyBorder="1" applyAlignment="1">
      <alignment horizontal="right" vertical="center"/>
    </xf>
    <xf numFmtId="179" fontId="12" fillId="0" borderId="2" xfId="3" applyNumberFormat="1" applyFont="1" applyFill="1" applyBorder="1" applyAlignment="1">
      <alignment horizontal="center" vertical="center" shrinkToFit="1"/>
    </xf>
    <xf numFmtId="0" fontId="11" fillId="0" borderId="2" xfId="3" applyNumberFormat="1" applyFont="1" applyFill="1" applyBorder="1" applyAlignment="1">
      <alignment horizontal="center" vertical="center" shrinkToFit="1"/>
    </xf>
    <xf numFmtId="49" fontId="19" fillId="0" borderId="2" xfId="12" applyNumberFormat="1" applyFont="1" applyBorder="1" applyAlignment="1">
      <alignment horizontal="center" vertical="center" wrapText="1"/>
    </xf>
    <xf numFmtId="0" fontId="12" fillId="0" borderId="0" xfId="3" applyFont="1" applyFill="1" applyAlignment="1">
      <alignment horizontal="left" vertical="center"/>
    </xf>
    <xf numFmtId="176" fontId="16" fillId="0" borderId="0" xfId="12" applyFont="1" applyAlignment="1">
      <alignment horizontal="center" vertical="center"/>
    </xf>
    <xf numFmtId="0" fontId="16" fillId="0" borderId="0" xfId="12" applyNumberFormat="1" applyFont="1" applyAlignment="1">
      <alignment horizontal="center" vertical="center"/>
    </xf>
    <xf numFmtId="176" fontId="16" fillId="0" borderId="0" xfId="12" applyFont="1" applyAlignment="1">
      <alignment horizontal="center" vertical="center" wrapText="1"/>
    </xf>
    <xf numFmtId="180" fontId="16" fillId="0" borderId="0" xfId="3" applyNumberFormat="1" applyFont="1" applyFill="1">
      <alignment vertical="center"/>
    </xf>
    <xf numFmtId="180" fontId="11" fillId="0" borderId="2" xfId="3" applyNumberFormat="1" applyFont="1" applyFill="1" applyBorder="1" applyAlignment="1" applyProtection="1">
      <alignment horizontal="right" vertical="center" readingOrder="1"/>
      <protection locked="0"/>
    </xf>
    <xf numFmtId="180" fontId="12" fillId="0" borderId="2" xfId="3" applyNumberFormat="1" applyFont="1" applyFill="1" applyBorder="1" applyAlignment="1" applyProtection="1">
      <alignment horizontal="right" vertical="center" readingOrder="1"/>
      <protection locked="0"/>
    </xf>
    <xf numFmtId="0" fontId="19" fillId="0" borderId="2" xfId="12" applyNumberFormat="1" applyFont="1" applyBorder="1" applyAlignment="1">
      <alignment horizontal="right" vertical="center" wrapText="1"/>
    </xf>
    <xf numFmtId="180" fontId="19" fillId="0" borderId="2" xfId="14" applyNumberFormat="1" applyFont="1" applyBorder="1" applyAlignment="1">
      <alignment horizontal="right" vertical="center" wrapText="1"/>
    </xf>
    <xf numFmtId="0" fontId="20" fillId="0" borderId="2" xfId="12" applyNumberFormat="1" applyFont="1" applyBorder="1" applyAlignment="1">
      <alignment horizontal="right" vertical="center" wrapText="1"/>
    </xf>
    <xf numFmtId="176" fontId="16" fillId="0" borderId="0" xfId="12" applyFont="1" applyFill="1" applyAlignment="1">
      <alignment horizontal="center" vertical="center"/>
    </xf>
    <xf numFmtId="176" fontId="20" fillId="0" borderId="2" xfId="12" applyFont="1" applyFill="1" applyBorder="1" applyAlignment="1">
      <alignment horizontal="center" vertical="center" wrapText="1"/>
    </xf>
    <xf numFmtId="180" fontId="20" fillId="0" borderId="2" xfId="12" applyNumberFormat="1" applyFont="1" applyFill="1" applyBorder="1" applyAlignment="1">
      <alignment horizontal="right" vertical="center" wrapText="1"/>
    </xf>
    <xf numFmtId="177" fontId="20" fillId="0" borderId="2" xfId="12" applyNumberFormat="1" applyFont="1" applyFill="1" applyBorder="1" applyAlignment="1">
      <alignment horizontal="right" vertical="center" wrapText="1"/>
    </xf>
    <xf numFmtId="176" fontId="20" fillId="0" borderId="6" xfId="12" applyFont="1" applyBorder="1" applyAlignment="1">
      <alignment horizontal="center" vertical="center" wrapText="1"/>
    </xf>
    <xf numFmtId="176" fontId="20" fillId="0" borderId="7" xfId="12" applyFont="1" applyBorder="1" applyAlignment="1">
      <alignment horizontal="center" vertical="center" wrapText="1"/>
    </xf>
    <xf numFmtId="0" fontId="21" fillId="0" borderId="0" xfId="12" applyNumberFormat="1" applyFont="1" applyAlignment="1">
      <alignment horizontal="center" vertical="center"/>
    </xf>
    <xf numFmtId="0" fontId="1" fillId="0" borderId="0" xfId="0" applyFont="1" applyBorder="1" applyAlignment="1">
      <alignment horizontal="center" vertical="center" wrapText="1"/>
    </xf>
    <xf numFmtId="0" fontId="5" fillId="0" borderId="2" xfId="0" applyFont="1" applyBorder="1" applyAlignment="1">
      <alignment horizontal="left" vertical="center" wrapText="1"/>
    </xf>
    <xf numFmtId="0" fontId="8" fillId="0" borderId="0"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0" fillId="0" borderId="2" xfId="0" applyFont="1" applyFill="1" applyBorder="1" applyAlignment="1">
      <alignment horizontal="center" vertical="center"/>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5" fillId="0" borderId="5" xfId="0" applyFont="1" applyBorder="1" applyAlignment="1">
      <alignment horizontal="left" vertical="center" wrapText="1"/>
    </xf>
    <xf numFmtId="0" fontId="12" fillId="0" borderId="3" xfId="3" applyFont="1" applyFill="1" applyBorder="1" applyAlignment="1">
      <alignment horizontal="left" vertical="center" wrapText="1"/>
    </xf>
    <xf numFmtId="0" fontId="12" fillId="0" borderId="4" xfId="3" applyFont="1" applyFill="1" applyBorder="1" applyAlignment="1">
      <alignment horizontal="left" vertical="center" wrapText="1"/>
    </xf>
    <xf numFmtId="0" fontId="12" fillId="0" borderId="5" xfId="3" applyFont="1" applyFill="1" applyBorder="1" applyAlignment="1">
      <alignment horizontal="left" vertical="center" wrapText="1"/>
    </xf>
    <xf numFmtId="0" fontId="21" fillId="0" borderId="0" xfId="3" applyFont="1" applyFill="1" applyAlignment="1">
      <alignment horizontal="center" vertical="center"/>
    </xf>
    <xf numFmtId="0" fontId="16" fillId="0" borderId="1" xfId="3" applyFont="1" applyFill="1" applyBorder="1" applyAlignment="1">
      <alignment horizontal="center" vertical="center"/>
    </xf>
    <xf numFmtId="0" fontId="12" fillId="0" borderId="2" xfId="3" applyFont="1" applyFill="1" applyBorder="1" applyAlignment="1">
      <alignment horizontal="center" vertical="center"/>
    </xf>
    <xf numFmtId="0" fontId="12" fillId="0" borderId="2" xfId="3" applyFont="1" applyFill="1" applyBorder="1" applyAlignment="1">
      <alignment horizontal="center" vertical="center" shrinkToFit="1"/>
    </xf>
    <xf numFmtId="0" fontId="12" fillId="0" borderId="2" xfId="3" applyNumberFormat="1" applyFont="1" applyFill="1" applyBorder="1" applyAlignment="1" applyProtection="1">
      <alignment horizontal="center" vertical="center" readingOrder="1"/>
      <protection locked="0"/>
    </xf>
    <xf numFmtId="0" fontId="12" fillId="0" borderId="2" xfId="3" applyFont="1" applyFill="1" applyBorder="1" applyAlignment="1" applyProtection="1">
      <alignment horizontal="center" vertical="center" wrapText="1" readingOrder="1"/>
      <protection locked="0"/>
    </xf>
    <xf numFmtId="0" fontId="12" fillId="0" borderId="2" xfId="3" applyFont="1" applyFill="1" applyBorder="1" applyAlignment="1" applyProtection="1">
      <alignment horizontal="center" vertical="center" readingOrder="1"/>
      <protection locked="0"/>
    </xf>
    <xf numFmtId="0" fontId="12" fillId="0" borderId="2" xfId="3" applyFont="1" applyFill="1" applyBorder="1" applyAlignment="1" applyProtection="1">
      <alignment horizontal="center" vertical="center" textRotation="255" readingOrder="1"/>
      <protection locked="0"/>
    </xf>
    <xf numFmtId="180" fontId="12" fillId="0" borderId="3" xfId="3" applyNumberFormat="1" applyFont="1" applyFill="1" applyBorder="1" applyAlignment="1" applyProtection="1">
      <alignment horizontal="center" vertical="center" wrapText="1"/>
      <protection locked="0"/>
    </xf>
    <xf numFmtId="180" fontId="12" fillId="0" borderId="4" xfId="3" applyNumberFormat="1" applyFont="1" applyFill="1" applyBorder="1" applyAlignment="1" applyProtection="1">
      <alignment horizontal="center" vertical="center" wrapText="1"/>
      <protection locked="0"/>
    </xf>
    <xf numFmtId="0" fontId="12" fillId="0" borderId="3" xfId="3" applyFont="1" applyFill="1" applyBorder="1" applyAlignment="1">
      <alignment horizontal="center" vertical="center"/>
    </xf>
    <xf numFmtId="0" fontId="12" fillId="0" borderId="4" xfId="3" applyFont="1" applyFill="1" applyBorder="1" applyAlignment="1">
      <alignment horizontal="center" vertical="center"/>
    </xf>
  </cellXfs>
  <cellStyles count="22">
    <cellStyle name="差_帮扶专项资金安排表" xfId="1"/>
    <cellStyle name="差_附件1：市（中、省）直部门单位结对挂钩扶贫安排表" xfId="2"/>
    <cellStyle name="常规" xfId="0" builtinId="0"/>
    <cellStyle name="常规 2" xfId="3"/>
    <cellStyle name="常规 2 2" xfId="17"/>
    <cellStyle name="常规 2_2014" xfId="15"/>
    <cellStyle name="常规 20" xfId="18"/>
    <cellStyle name="常规 3" xfId="4"/>
    <cellStyle name="常规 3 2" xfId="16"/>
    <cellStyle name="常规 4" xfId="5"/>
    <cellStyle name="常规 4 2" xfId="19"/>
    <cellStyle name="常规 4_附表：2018年江门市精准扶贫与村级公共服务均等化市级补助资金（含农村基层组织补助）安排表" xfId="20"/>
    <cellStyle name="常规 5" xfId="6"/>
    <cellStyle name="常规 5 3" xfId="7"/>
    <cellStyle name="常规 6" xfId="8"/>
    <cellStyle name="常规 7" xfId="13"/>
    <cellStyle name="常规_附件3_附件1：市（中、省）直部门单位结对帮扶镇（街）安排表" xfId="9"/>
    <cellStyle name="好_帮扶专项资金安排表" xfId="10"/>
    <cellStyle name="好_附件1：市（中、省）直部门单位结对挂钩扶贫安排表" xfId="11"/>
    <cellStyle name="千位分隔" xfId="12" builtinId="3"/>
    <cellStyle name="千位分隔 2" xfId="14"/>
    <cellStyle name="千位分隔 2 2" xfId="21"/>
  </cellStyles>
  <dxfs count="2">
    <dxf>
      <font>
        <b/>
        <i/>
        <condense val="0"/>
        <extend val="0"/>
        <color indexed="60"/>
      </font>
    </dxf>
    <dxf>
      <font>
        <b/>
        <i/>
        <condense val="0"/>
        <extend val="0"/>
        <color indexed="60"/>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oneCell">
    <xdr:from>
      <xdr:col>5</xdr:col>
      <xdr:colOff>0</xdr:colOff>
      <xdr:row>12</xdr:row>
      <xdr:rowOff>0</xdr:rowOff>
    </xdr:from>
    <xdr:to>
      <xdr:col>5</xdr:col>
      <xdr:colOff>76200</xdr:colOff>
      <xdr:row>13</xdr:row>
      <xdr:rowOff>38100</xdr:rowOff>
    </xdr:to>
    <xdr:sp macro="" textlink="">
      <xdr:nvSpPr>
        <xdr:cNvPr id="2049" name="Text Box 1"/>
        <xdr:cNvSpPr txBox="1">
          <a:spLocks noChangeArrowheads="1"/>
        </xdr:cNvSpPr>
      </xdr:nvSpPr>
      <xdr:spPr bwMode="auto">
        <a:xfrm>
          <a:off x="4410075" y="6134100"/>
          <a:ext cx="76200" cy="219075"/>
        </a:xfrm>
        <a:prstGeom prst="rect">
          <a:avLst/>
        </a:prstGeom>
        <a:noFill/>
        <a:ln w="9525">
          <a:noFill/>
          <a:miter lim="800000"/>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0</xdr:colOff>
      <xdr:row>26</xdr:row>
      <xdr:rowOff>0</xdr:rowOff>
    </xdr:from>
    <xdr:to>
      <xdr:col>2</xdr:col>
      <xdr:colOff>76200</xdr:colOff>
      <xdr:row>26</xdr:row>
      <xdr:rowOff>219075</xdr:rowOff>
    </xdr:to>
    <xdr:sp macro="" textlink="">
      <xdr:nvSpPr>
        <xdr:cNvPr id="3073" name="Text Box 1"/>
        <xdr:cNvSpPr txBox="1">
          <a:spLocks noChangeArrowheads="1"/>
        </xdr:cNvSpPr>
      </xdr:nvSpPr>
      <xdr:spPr bwMode="auto">
        <a:xfrm>
          <a:off x="3295650" y="9286875"/>
          <a:ext cx="76200" cy="219075"/>
        </a:xfrm>
        <a:prstGeom prst="rect">
          <a:avLst/>
        </a:prstGeom>
        <a:noFill/>
        <a:ln w="9525">
          <a:no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0</xdr:colOff>
      <xdr:row>12</xdr:row>
      <xdr:rowOff>0</xdr:rowOff>
    </xdr:from>
    <xdr:to>
      <xdr:col>4</xdr:col>
      <xdr:colOff>76200</xdr:colOff>
      <xdr:row>13</xdr:row>
      <xdr:rowOff>38100</xdr:rowOff>
    </xdr:to>
    <xdr:sp macro="" textlink="">
      <xdr:nvSpPr>
        <xdr:cNvPr id="1025" name="Text Box 1"/>
        <xdr:cNvSpPr txBox="1">
          <a:spLocks noChangeArrowheads="1"/>
        </xdr:cNvSpPr>
      </xdr:nvSpPr>
      <xdr:spPr bwMode="auto">
        <a:xfrm>
          <a:off x="3962400" y="6505575"/>
          <a:ext cx="76200" cy="219075"/>
        </a:xfrm>
        <a:prstGeom prst="rect">
          <a:avLst/>
        </a:prstGeom>
        <a:noFill/>
        <a:ln w="9525">
          <a:noFill/>
          <a:miter lim="800000"/>
          <a:headEnd/>
          <a:tailEnd/>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26753;&#23398;&#26126;\&#20892;&#32463;&#32479;&#35745;&#25968;&#25454;\&#33485;&#22478;2014&#24180;&#20892;&#32463;&#32479;&#35745;&#34920;\&#33485;&#22478;2014&#24180;&#20892;&#32463;&#32479;&#35745;&#34920;&#65288;&#25171;&#21360;&#23450;&#31295;&#65289;.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封面"/>
      <sheetName val="①基本"/>
      <sheetName val="农村经济"/>
      <sheetName val="②承包"/>
      <sheetName val="③家庭农场"/>
      <sheetName val="④合作社"/>
      <sheetName val="⑤村级经济"/>
      <sheetName val="⑤组级经济"/>
      <sheetName val="⑥村资产负债"/>
      <sheetName val="⑥组资产负债"/>
      <sheetName val="⑦财务"/>
      <sheetName val="⑧农民负担"/>
      <sheetName val="⑨机构"/>
      <sheetName val="⑪⑩农村经营管理信息化情况统计表"/>
      <sheetName val="⑫管理"/>
      <sheetName val="对比"/>
      <sheetName val="表内逻辑关系"/>
      <sheetName val="表间逻辑关系"/>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sheetPr>
    <pageSetUpPr fitToPage="1"/>
  </sheetPr>
  <dimension ref="A1:L14"/>
  <sheetViews>
    <sheetView showZeros="0" workbookViewId="0">
      <pane xSplit="4" ySplit="5" topLeftCell="F6" activePane="bottomRight" state="frozen"/>
      <selection pane="topRight" activeCell="E1" sqref="E1"/>
      <selection pane="bottomLeft" activeCell="A6" sqref="A6"/>
      <selection pane="bottomRight" activeCell="D4" sqref="D4"/>
    </sheetView>
  </sheetViews>
  <sheetFormatPr defaultRowHeight="14.25"/>
  <cols>
    <col min="1" max="1" width="5" style="94" customWidth="1"/>
    <col min="2" max="2" width="20.625" style="93" customWidth="1"/>
    <col min="3" max="3" width="14.125" style="102" customWidth="1"/>
    <col min="4" max="4" width="15.625" style="93" customWidth="1"/>
    <col min="5" max="11" width="13.625" style="93" customWidth="1"/>
    <col min="12" max="12" width="28.625" style="93" customWidth="1"/>
    <col min="13" max="16384" width="9" style="93"/>
  </cols>
  <sheetData>
    <row r="1" spans="1:12" ht="20.100000000000001" customHeight="1">
      <c r="A1" s="45" t="s">
        <v>123</v>
      </c>
    </row>
    <row r="2" spans="1:12" s="44" customFormat="1" ht="35.1" customHeight="1">
      <c r="A2" s="108" t="s">
        <v>1173</v>
      </c>
      <c r="B2" s="108"/>
      <c r="C2" s="108"/>
      <c r="D2" s="108"/>
      <c r="E2" s="108"/>
      <c r="F2" s="108"/>
      <c r="G2" s="108"/>
      <c r="H2" s="108"/>
      <c r="I2" s="108"/>
      <c r="J2" s="108"/>
      <c r="K2" s="108"/>
      <c r="L2" s="108"/>
    </row>
    <row r="3" spans="1:12" ht="20.100000000000001" customHeight="1">
      <c r="L3" s="46" t="s">
        <v>124</v>
      </c>
    </row>
    <row r="4" spans="1:12" s="40" customFormat="1" ht="35.1" customHeight="1">
      <c r="A4" s="39" t="s">
        <v>118</v>
      </c>
      <c r="B4" s="37" t="s">
        <v>119</v>
      </c>
      <c r="C4" s="103" t="s">
        <v>117</v>
      </c>
      <c r="D4" s="41" t="s">
        <v>126</v>
      </c>
      <c r="E4" s="37" t="s">
        <v>6</v>
      </c>
      <c r="F4" s="37" t="s">
        <v>7</v>
      </c>
      <c r="G4" s="37" t="s">
        <v>8</v>
      </c>
      <c r="H4" s="37" t="s">
        <v>9</v>
      </c>
      <c r="I4" s="37" t="s">
        <v>10</v>
      </c>
      <c r="J4" s="37" t="s">
        <v>11</v>
      </c>
      <c r="K4" s="37" t="s">
        <v>12</v>
      </c>
      <c r="L4" s="37" t="s">
        <v>112</v>
      </c>
    </row>
    <row r="5" spans="1:12" s="40" customFormat="1" ht="35.1" customHeight="1">
      <c r="A5" s="106" t="s">
        <v>110</v>
      </c>
      <c r="B5" s="107"/>
      <c r="C5" s="104">
        <f t="shared" ref="C5:C14" si="0">SUM(D5:K5)</f>
        <v>5127.9653749999998</v>
      </c>
      <c r="D5" s="101">
        <f>D6+D7+D8+D11+D12</f>
        <v>250</v>
      </c>
      <c r="E5" s="101">
        <f t="shared" ref="E5:K5" si="1">E6+E7+E8+E11+E12</f>
        <v>200.8449</v>
      </c>
      <c r="F5" s="101">
        <f t="shared" si="1"/>
        <v>108.51369</v>
      </c>
      <c r="G5" s="101">
        <f t="shared" si="1"/>
        <v>698.76305500000001</v>
      </c>
      <c r="H5" s="101">
        <f t="shared" si="1"/>
        <v>1483.98026</v>
      </c>
      <c r="I5" s="101">
        <f t="shared" si="1"/>
        <v>864.62617499999999</v>
      </c>
      <c r="J5" s="101">
        <f t="shared" si="1"/>
        <v>623.15545999999995</v>
      </c>
      <c r="K5" s="101">
        <f t="shared" si="1"/>
        <v>898.08183499999996</v>
      </c>
      <c r="L5" s="37"/>
    </row>
    <row r="6" spans="1:12" s="95" customFormat="1" ht="119.25" customHeight="1">
      <c r="A6" s="35">
        <v>1</v>
      </c>
      <c r="B6" s="38" t="s">
        <v>127</v>
      </c>
      <c r="C6" s="104">
        <f t="shared" si="0"/>
        <v>1989.5653749999999</v>
      </c>
      <c r="D6" s="99">
        <v>0</v>
      </c>
      <c r="E6" s="100">
        <v>23.744900000000001</v>
      </c>
      <c r="F6" s="100">
        <v>7.2136899999999997</v>
      </c>
      <c r="G6" s="100">
        <v>229.863055</v>
      </c>
      <c r="H6" s="100">
        <v>900.03026</v>
      </c>
      <c r="I6" s="100">
        <v>341.27617500000002</v>
      </c>
      <c r="J6" s="100">
        <v>222.45545999999999</v>
      </c>
      <c r="K6" s="100">
        <v>264.98183499999999</v>
      </c>
      <c r="L6" s="38" t="s">
        <v>1172</v>
      </c>
    </row>
    <row r="7" spans="1:12" s="95" customFormat="1" ht="35.1" customHeight="1">
      <c r="A7" s="35">
        <v>2</v>
      </c>
      <c r="B7" s="38" t="s">
        <v>113</v>
      </c>
      <c r="C7" s="105">
        <f t="shared" si="0"/>
        <v>2050</v>
      </c>
      <c r="D7" s="99">
        <v>0</v>
      </c>
      <c r="E7" s="99">
        <v>127</v>
      </c>
      <c r="F7" s="99">
        <v>77</v>
      </c>
      <c r="G7" s="99">
        <v>380</v>
      </c>
      <c r="H7" s="99">
        <v>352</v>
      </c>
      <c r="I7" s="99">
        <v>408</v>
      </c>
      <c r="J7" s="99">
        <v>330</v>
      </c>
      <c r="K7" s="99">
        <v>376</v>
      </c>
      <c r="L7" s="36" t="s">
        <v>1166</v>
      </c>
    </row>
    <row r="8" spans="1:12" s="95" customFormat="1" ht="35.1" customHeight="1">
      <c r="A8" s="35">
        <v>3</v>
      </c>
      <c r="B8" s="38" t="s">
        <v>1161</v>
      </c>
      <c r="C8" s="105">
        <f t="shared" si="0"/>
        <v>562.4</v>
      </c>
      <c r="D8" s="99">
        <f>D9+D10</f>
        <v>0</v>
      </c>
      <c r="E8" s="99">
        <f t="shared" ref="E8:K8" si="2">E9+E10</f>
        <v>50.1</v>
      </c>
      <c r="F8" s="99">
        <f t="shared" si="2"/>
        <v>24.3</v>
      </c>
      <c r="G8" s="99">
        <f t="shared" si="2"/>
        <v>88.9</v>
      </c>
      <c r="H8" s="99">
        <f t="shared" si="2"/>
        <v>131.94999999999999</v>
      </c>
      <c r="I8" s="99">
        <f t="shared" si="2"/>
        <v>115.35</v>
      </c>
      <c r="J8" s="99">
        <f t="shared" si="2"/>
        <v>70.7</v>
      </c>
      <c r="K8" s="99">
        <f t="shared" si="2"/>
        <v>81.099999999999994</v>
      </c>
      <c r="L8" s="36"/>
    </row>
    <row r="9" spans="1:12" s="95" customFormat="1" ht="35.1" customHeight="1">
      <c r="A9" s="91" t="s">
        <v>1163</v>
      </c>
      <c r="B9" s="38" t="s">
        <v>1170</v>
      </c>
      <c r="C9" s="105">
        <f t="shared" si="0"/>
        <v>365</v>
      </c>
      <c r="D9" s="99">
        <v>0</v>
      </c>
      <c r="E9" s="99">
        <v>30</v>
      </c>
      <c r="F9" s="99">
        <v>15</v>
      </c>
      <c r="G9" s="99">
        <v>55</v>
      </c>
      <c r="H9" s="99">
        <v>85</v>
      </c>
      <c r="I9" s="99">
        <v>75</v>
      </c>
      <c r="J9" s="99">
        <v>50</v>
      </c>
      <c r="K9" s="99">
        <v>55</v>
      </c>
      <c r="L9" s="36" t="s">
        <v>1167</v>
      </c>
    </row>
    <row r="10" spans="1:12" s="95" customFormat="1" ht="65.099999999999994" customHeight="1">
      <c r="A10" s="91" t="s">
        <v>1164</v>
      </c>
      <c r="B10" s="38" t="s">
        <v>1171</v>
      </c>
      <c r="C10" s="105">
        <f t="shared" si="0"/>
        <v>197.4</v>
      </c>
      <c r="D10" s="99">
        <v>0</v>
      </c>
      <c r="E10" s="99">
        <v>20.100000000000001</v>
      </c>
      <c r="F10" s="99">
        <v>9.3000000000000007</v>
      </c>
      <c r="G10" s="99">
        <v>33.9</v>
      </c>
      <c r="H10" s="99">
        <v>46.95</v>
      </c>
      <c r="I10" s="99">
        <v>40.35</v>
      </c>
      <c r="J10" s="99">
        <v>20.7</v>
      </c>
      <c r="K10" s="99">
        <v>26.1</v>
      </c>
      <c r="L10" s="36" t="s">
        <v>1168</v>
      </c>
    </row>
    <row r="11" spans="1:12" s="95" customFormat="1" ht="95.1" customHeight="1">
      <c r="A11" s="35">
        <v>4</v>
      </c>
      <c r="B11" s="38" t="s">
        <v>125</v>
      </c>
      <c r="C11" s="105">
        <f t="shared" si="0"/>
        <v>100</v>
      </c>
      <c r="D11" s="99">
        <v>0</v>
      </c>
      <c r="E11" s="99">
        <v>0</v>
      </c>
      <c r="F11" s="99">
        <v>0</v>
      </c>
      <c r="G11" s="99">
        <v>0</v>
      </c>
      <c r="H11" s="99">
        <v>100</v>
      </c>
      <c r="I11" s="99">
        <v>0</v>
      </c>
      <c r="J11" s="99">
        <v>0</v>
      </c>
      <c r="K11" s="99">
        <v>0</v>
      </c>
      <c r="L11" s="38" t="s">
        <v>111</v>
      </c>
    </row>
    <row r="12" spans="1:12" s="95" customFormat="1" ht="35.1" customHeight="1">
      <c r="A12" s="42">
        <v>5</v>
      </c>
      <c r="B12" s="38" t="s">
        <v>114</v>
      </c>
      <c r="C12" s="105">
        <f t="shared" si="0"/>
        <v>426</v>
      </c>
      <c r="D12" s="99">
        <f>D13+D14</f>
        <v>250</v>
      </c>
      <c r="E12" s="99">
        <f t="shared" ref="E12:K12" si="3">E13+E14</f>
        <v>0</v>
      </c>
      <c r="F12" s="99">
        <f t="shared" si="3"/>
        <v>0</v>
      </c>
      <c r="G12" s="99">
        <f t="shared" si="3"/>
        <v>0</v>
      </c>
      <c r="H12" s="99">
        <f t="shared" si="3"/>
        <v>0</v>
      </c>
      <c r="I12" s="99">
        <f t="shared" si="3"/>
        <v>0</v>
      </c>
      <c r="J12" s="99">
        <f t="shared" si="3"/>
        <v>0</v>
      </c>
      <c r="K12" s="99">
        <f t="shared" si="3"/>
        <v>176</v>
      </c>
      <c r="L12" s="36"/>
    </row>
    <row r="13" spans="1:12" s="95" customFormat="1" ht="35.1" customHeight="1">
      <c r="A13" s="43" t="s">
        <v>120</v>
      </c>
      <c r="B13" s="38" t="s">
        <v>1169</v>
      </c>
      <c r="C13" s="105">
        <f t="shared" si="0"/>
        <v>250</v>
      </c>
      <c r="D13" s="99">
        <v>250</v>
      </c>
      <c r="E13" s="99">
        <v>0</v>
      </c>
      <c r="F13" s="99">
        <v>0</v>
      </c>
      <c r="G13" s="99">
        <v>0</v>
      </c>
      <c r="H13" s="99">
        <v>0</v>
      </c>
      <c r="I13" s="99">
        <v>0</v>
      </c>
      <c r="J13" s="99">
        <v>0</v>
      </c>
      <c r="K13" s="99">
        <v>0</v>
      </c>
      <c r="L13" s="38" t="s">
        <v>1174</v>
      </c>
    </row>
    <row r="14" spans="1:12" s="95" customFormat="1" ht="65.099999999999994" customHeight="1">
      <c r="A14" s="43" t="s">
        <v>121</v>
      </c>
      <c r="B14" s="38" t="s">
        <v>115</v>
      </c>
      <c r="C14" s="105">
        <f t="shared" si="0"/>
        <v>176</v>
      </c>
      <c r="D14" s="99">
        <v>0</v>
      </c>
      <c r="E14" s="99">
        <v>0</v>
      </c>
      <c r="F14" s="99">
        <v>0</v>
      </c>
      <c r="G14" s="99">
        <v>0</v>
      </c>
      <c r="H14" s="99">
        <v>0</v>
      </c>
      <c r="I14" s="99">
        <v>0</v>
      </c>
      <c r="J14" s="99">
        <v>0</v>
      </c>
      <c r="K14" s="99">
        <v>176</v>
      </c>
      <c r="L14" s="38" t="s">
        <v>116</v>
      </c>
    </row>
  </sheetData>
  <mergeCells count="2">
    <mergeCell ref="A5:B5"/>
    <mergeCell ref="A2:L2"/>
  </mergeCells>
  <phoneticPr fontId="17" type="noConversion"/>
  <printOptions horizontalCentered="1"/>
  <pageMargins left="0.59055118110236227" right="0.59055118110236227" top="0.59055118110236227" bottom="0.59055118110236227" header="0.31496062992125984" footer="0.31496062992125984"/>
  <pageSetup paperSize="9" scale="70" fitToHeight="100" orientation="landscape" r:id="rId1"/>
  <headerFooter>
    <oddFooter>第 &amp;P 页，共 &amp;N 页</oddFooter>
  </headerFooter>
</worksheet>
</file>

<file path=xl/worksheets/sheet2.xml><?xml version="1.0" encoding="utf-8"?>
<worksheet xmlns="http://schemas.openxmlformats.org/spreadsheetml/2006/main" xmlns:r="http://schemas.openxmlformats.org/officeDocument/2006/relationships">
  <dimension ref="B1:F12"/>
  <sheetViews>
    <sheetView workbookViewId="0">
      <selection sqref="A1:A4"/>
    </sheetView>
  </sheetViews>
  <sheetFormatPr defaultColWidth="9" defaultRowHeight="14.25"/>
  <cols>
    <col min="2" max="2" width="6.625" customWidth="1"/>
    <col min="3" max="3" width="12.625" customWidth="1"/>
    <col min="4" max="4" width="16.875" customWidth="1"/>
    <col min="5" max="5" width="21.75" customWidth="1"/>
    <col min="6" max="6" width="20.625" customWidth="1"/>
  </cols>
  <sheetData>
    <row r="1" spans="2:6" ht="27" customHeight="1">
      <c r="B1" s="2" t="s">
        <v>13</v>
      </c>
    </row>
    <row r="2" spans="2:6" ht="42.75" customHeight="1">
      <c r="B2" s="109" t="s">
        <v>14</v>
      </c>
      <c r="C2" s="109"/>
      <c r="D2" s="109"/>
      <c r="E2" s="109"/>
      <c r="F2" s="109"/>
    </row>
    <row r="3" spans="2:6" ht="27" customHeight="1">
      <c r="C3" s="3"/>
      <c r="D3" s="3"/>
      <c r="E3" s="3"/>
      <c r="F3" s="4" t="s">
        <v>0</v>
      </c>
    </row>
    <row r="4" spans="2:6" ht="57.75" customHeight="1">
      <c r="B4" s="5" t="s">
        <v>1</v>
      </c>
      <c r="C4" s="5" t="s">
        <v>15</v>
      </c>
      <c r="D4" s="5" t="s">
        <v>16</v>
      </c>
      <c r="E4" s="5" t="s">
        <v>4</v>
      </c>
      <c r="F4" s="5" t="s">
        <v>17</v>
      </c>
    </row>
    <row r="5" spans="2:6" ht="50.25" customHeight="1">
      <c r="B5" s="6"/>
      <c r="C5" s="5" t="s">
        <v>5</v>
      </c>
      <c r="D5" s="5">
        <v>15350</v>
      </c>
      <c r="E5" s="5">
        <v>2050</v>
      </c>
      <c r="F5" s="110" t="s">
        <v>122</v>
      </c>
    </row>
    <row r="6" spans="2:6" s="1" customFormat="1" ht="39.950000000000003" customHeight="1">
      <c r="B6" s="7">
        <v>1</v>
      </c>
      <c r="C6" s="7" t="s">
        <v>6</v>
      </c>
      <c r="D6" s="7">
        <v>952</v>
      </c>
      <c r="E6" s="8">
        <v>127</v>
      </c>
      <c r="F6" s="110"/>
    </row>
    <row r="7" spans="2:6" s="1" customFormat="1" ht="39.950000000000003" customHeight="1">
      <c r="B7" s="7">
        <v>2</v>
      </c>
      <c r="C7" s="7" t="s">
        <v>7</v>
      </c>
      <c r="D7" s="7">
        <v>575</v>
      </c>
      <c r="E7" s="8">
        <v>77</v>
      </c>
      <c r="F7" s="110"/>
    </row>
    <row r="8" spans="2:6" s="1" customFormat="1" ht="39.950000000000003" customHeight="1">
      <c r="B8" s="7">
        <v>3</v>
      </c>
      <c r="C8" s="7" t="s">
        <v>8</v>
      </c>
      <c r="D8" s="7">
        <v>2849</v>
      </c>
      <c r="E8" s="8">
        <v>380</v>
      </c>
      <c r="F8" s="110"/>
    </row>
    <row r="9" spans="2:6" s="1" customFormat="1" ht="39.950000000000003" customHeight="1">
      <c r="B9" s="7">
        <v>4</v>
      </c>
      <c r="C9" s="7" t="s">
        <v>9</v>
      </c>
      <c r="D9" s="7">
        <v>2634</v>
      </c>
      <c r="E9" s="8">
        <v>352</v>
      </c>
      <c r="F9" s="110"/>
    </row>
    <row r="10" spans="2:6" s="1" customFormat="1" ht="39.950000000000003" customHeight="1">
      <c r="B10" s="7">
        <v>5</v>
      </c>
      <c r="C10" s="7" t="s">
        <v>10</v>
      </c>
      <c r="D10" s="7">
        <v>3054</v>
      </c>
      <c r="E10" s="8">
        <v>408</v>
      </c>
      <c r="F10" s="110"/>
    </row>
    <row r="11" spans="2:6" s="1" customFormat="1" ht="39.950000000000003" customHeight="1">
      <c r="B11" s="7">
        <v>6</v>
      </c>
      <c r="C11" s="7" t="s">
        <v>11</v>
      </c>
      <c r="D11" s="7">
        <v>2470</v>
      </c>
      <c r="E11" s="8">
        <v>330</v>
      </c>
      <c r="F11" s="110"/>
    </row>
    <row r="12" spans="2:6" s="1" customFormat="1" ht="39.950000000000003" customHeight="1">
      <c r="B12" s="7">
        <v>7</v>
      </c>
      <c r="C12" s="7" t="s">
        <v>12</v>
      </c>
      <c r="D12" s="7">
        <v>2816</v>
      </c>
      <c r="E12" s="8">
        <v>376</v>
      </c>
      <c r="F12" s="110"/>
    </row>
  </sheetData>
  <mergeCells count="2">
    <mergeCell ref="B2:F2"/>
    <mergeCell ref="F5:F12"/>
  </mergeCells>
  <phoneticPr fontId="17" type="noConversion"/>
  <printOptions horizontalCentered="1" verticalCentered="1"/>
  <pageMargins left="0.59055118110236227" right="0.98425196850393704" top="1.1023622047244095" bottom="0.70866141732283472" header="0.51181102362204722" footer="1.1023622047244095"/>
  <pageSetup paperSize="9" scale="91" fitToHeight="100" orientation="portrait" useFirstPageNumber="1" r:id="rId1"/>
  <headerFooter alignWithMargins="0">
    <oddFooter>第 &amp;P 页，共 &amp;N 页</oddFooter>
  </headerFooter>
  <drawing r:id="rId2"/>
</worksheet>
</file>

<file path=xl/worksheets/sheet3.xml><?xml version="1.0" encoding="utf-8"?>
<worksheet xmlns="http://schemas.openxmlformats.org/spreadsheetml/2006/main" xmlns:r="http://schemas.openxmlformats.org/officeDocument/2006/relationships">
  <sheetPr>
    <pageSetUpPr fitToPage="1"/>
  </sheetPr>
  <dimension ref="A1:F88"/>
  <sheetViews>
    <sheetView workbookViewId="0">
      <pane ySplit="5" topLeftCell="A6" activePane="bottomLeft" state="frozen"/>
      <selection activeCell="D11" sqref="D11"/>
      <selection pane="bottomLeft" activeCell="A2" sqref="A2:D2"/>
    </sheetView>
  </sheetViews>
  <sheetFormatPr defaultRowHeight="14.25"/>
  <cols>
    <col min="1" max="1" width="10.625" style="15" customWidth="1"/>
    <col min="2" max="2" width="32.625" style="15" customWidth="1"/>
    <col min="3" max="3" width="17.75" style="15" customWidth="1"/>
    <col min="4" max="4" width="23" style="15" customWidth="1"/>
    <col min="5" max="5" width="25.875" style="15" customWidth="1"/>
    <col min="6" max="16384" width="9" style="15"/>
  </cols>
  <sheetData>
    <row r="1" spans="1:4" ht="21.75" customHeight="1">
      <c r="A1" s="15" t="s">
        <v>18</v>
      </c>
    </row>
    <row r="2" spans="1:4" ht="48" customHeight="1">
      <c r="A2" s="111" t="s">
        <v>1162</v>
      </c>
      <c r="B2" s="111"/>
      <c r="C2" s="111"/>
      <c r="D2" s="111"/>
    </row>
    <row r="3" spans="1:4" ht="18" customHeight="1">
      <c r="A3" s="33"/>
      <c r="B3" s="33"/>
      <c r="C3" s="112" t="s">
        <v>0</v>
      </c>
      <c r="D3" s="112"/>
    </row>
    <row r="4" spans="1:4" ht="20.25" customHeight="1">
      <c r="A4" s="113" t="s">
        <v>1</v>
      </c>
      <c r="B4" s="113" t="s">
        <v>19</v>
      </c>
      <c r="C4" s="113" t="s">
        <v>20</v>
      </c>
      <c r="D4" s="114" t="s">
        <v>3</v>
      </c>
    </row>
    <row r="5" spans="1:4" ht="20.25" customHeight="1">
      <c r="A5" s="113"/>
      <c r="B5" s="113"/>
      <c r="C5" s="113"/>
      <c r="D5" s="114"/>
    </row>
    <row r="6" spans="1:4" s="9" customFormat="1" ht="57.75" customHeight="1">
      <c r="A6" s="16" t="s">
        <v>5</v>
      </c>
      <c r="B6" s="16" t="s">
        <v>21</v>
      </c>
      <c r="C6" s="16">
        <f>C7+C14+C18+C31+C49+C66+C77</f>
        <v>365</v>
      </c>
      <c r="D6" s="34" t="s">
        <v>109</v>
      </c>
    </row>
    <row r="7" spans="1:4" s="9" customFormat="1" ht="27.75" customHeight="1">
      <c r="A7" s="17" t="s">
        <v>2</v>
      </c>
      <c r="B7" s="16" t="s">
        <v>22</v>
      </c>
      <c r="C7" s="16">
        <f>SUM(C8:C13)</f>
        <v>30</v>
      </c>
      <c r="D7" s="18"/>
    </row>
    <row r="8" spans="1:4" s="10" customFormat="1" ht="27.75" customHeight="1">
      <c r="A8" s="19">
        <v>1</v>
      </c>
      <c r="B8" s="20" t="s">
        <v>23</v>
      </c>
      <c r="C8" s="19">
        <v>5</v>
      </c>
      <c r="D8" s="19"/>
    </row>
    <row r="9" spans="1:4" s="10" customFormat="1" ht="27.75" customHeight="1">
      <c r="A9" s="19">
        <v>2</v>
      </c>
      <c r="B9" s="20" t="s">
        <v>24</v>
      </c>
      <c r="C9" s="19">
        <v>5</v>
      </c>
      <c r="D9" s="19"/>
    </row>
    <row r="10" spans="1:4" s="10" customFormat="1" ht="27.75" customHeight="1">
      <c r="A10" s="19">
        <v>3</v>
      </c>
      <c r="B10" s="20" t="s">
        <v>25</v>
      </c>
      <c r="C10" s="19">
        <v>5</v>
      </c>
      <c r="D10" s="19"/>
    </row>
    <row r="11" spans="1:4" s="10" customFormat="1" ht="27.75" customHeight="1">
      <c r="A11" s="19">
        <v>4</v>
      </c>
      <c r="B11" s="20" t="s">
        <v>26</v>
      </c>
      <c r="C11" s="19">
        <v>5</v>
      </c>
      <c r="D11" s="21"/>
    </row>
    <row r="12" spans="1:4" s="10" customFormat="1" ht="27.75" customHeight="1">
      <c r="A12" s="19">
        <v>5</v>
      </c>
      <c r="B12" s="20" t="s">
        <v>27</v>
      </c>
      <c r="C12" s="19">
        <v>5</v>
      </c>
      <c r="D12" s="21"/>
    </row>
    <row r="13" spans="1:4" s="10" customFormat="1" ht="27.75" customHeight="1">
      <c r="A13" s="19">
        <v>6</v>
      </c>
      <c r="B13" s="20" t="s">
        <v>28</v>
      </c>
      <c r="C13" s="19">
        <v>5</v>
      </c>
      <c r="D13" s="21"/>
    </row>
    <row r="14" spans="1:4" s="11" customFormat="1" ht="27.75" customHeight="1">
      <c r="A14" s="17" t="s">
        <v>2</v>
      </c>
      <c r="B14" s="22" t="s">
        <v>29</v>
      </c>
      <c r="C14" s="22">
        <f>SUM(C15:C17)</f>
        <v>15</v>
      </c>
      <c r="D14" s="23"/>
    </row>
    <row r="15" spans="1:4" s="10" customFormat="1" ht="27.75" customHeight="1">
      <c r="A15" s="19">
        <v>1</v>
      </c>
      <c r="B15" s="19" t="s">
        <v>30</v>
      </c>
      <c r="C15" s="19">
        <v>5</v>
      </c>
      <c r="D15" s="21"/>
    </row>
    <row r="16" spans="1:4" s="10" customFormat="1" ht="27.75" customHeight="1">
      <c r="A16" s="19">
        <v>2</v>
      </c>
      <c r="B16" s="19" t="s">
        <v>31</v>
      </c>
      <c r="C16" s="19">
        <v>5</v>
      </c>
      <c r="D16" s="19"/>
    </row>
    <row r="17" spans="1:4" s="10" customFormat="1" ht="27.75" customHeight="1">
      <c r="A17" s="19">
        <v>3</v>
      </c>
      <c r="B17" s="19" t="s">
        <v>32</v>
      </c>
      <c r="C17" s="19">
        <v>5</v>
      </c>
      <c r="D17" s="19"/>
    </row>
    <row r="18" spans="1:4" s="11" customFormat="1" ht="27.75" customHeight="1">
      <c r="A18" s="17" t="s">
        <v>2</v>
      </c>
      <c r="B18" s="17" t="s">
        <v>33</v>
      </c>
      <c r="C18" s="22">
        <f>SUM(C19:C30)</f>
        <v>55</v>
      </c>
      <c r="D18" s="23"/>
    </row>
    <row r="19" spans="1:4" s="11" customFormat="1" ht="27.75" customHeight="1">
      <c r="A19" s="19">
        <v>1</v>
      </c>
      <c r="B19" s="19" t="s">
        <v>34</v>
      </c>
      <c r="C19" s="19">
        <v>5</v>
      </c>
      <c r="D19" s="19"/>
    </row>
    <row r="20" spans="1:4" ht="27.75" customHeight="1">
      <c r="A20" s="19">
        <v>2</v>
      </c>
      <c r="B20" s="19" t="s">
        <v>35</v>
      </c>
      <c r="C20" s="19">
        <v>5</v>
      </c>
      <c r="D20" s="19"/>
    </row>
    <row r="21" spans="1:4" ht="27.75" customHeight="1">
      <c r="A21" s="19">
        <v>3</v>
      </c>
      <c r="B21" s="20" t="s">
        <v>36</v>
      </c>
      <c r="C21" s="19">
        <v>5</v>
      </c>
      <c r="D21" s="24"/>
    </row>
    <row r="22" spans="1:4" ht="27.75" customHeight="1">
      <c r="A22" s="19">
        <v>4</v>
      </c>
      <c r="B22" s="19" t="s">
        <v>37</v>
      </c>
      <c r="C22" s="19">
        <v>5</v>
      </c>
      <c r="D22" s="19"/>
    </row>
    <row r="23" spans="1:4" ht="27.75" customHeight="1">
      <c r="A23" s="19">
        <v>5</v>
      </c>
      <c r="B23" s="19" t="s">
        <v>38</v>
      </c>
      <c r="C23" s="19">
        <v>5</v>
      </c>
      <c r="D23" s="19"/>
    </row>
    <row r="24" spans="1:4" ht="27.75" customHeight="1">
      <c r="A24" s="19">
        <v>6</v>
      </c>
      <c r="B24" s="19" t="s">
        <v>39</v>
      </c>
      <c r="C24" s="19">
        <v>5</v>
      </c>
      <c r="D24" s="19"/>
    </row>
    <row r="25" spans="1:4" ht="27.75" customHeight="1">
      <c r="A25" s="19">
        <v>7</v>
      </c>
      <c r="B25" s="19" t="s">
        <v>40</v>
      </c>
      <c r="C25" s="19">
        <v>5</v>
      </c>
      <c r="D25" s="24"/>
    </row>
    <row r="26" spans="1:4" s="9" customFormat="1" ht="27.75" customHeight="1">
      <c r="A26" s="19">
        <v>8</v>
      </c>
      <c r="B26" s="19" t="s">
        <v>41</v>
      </c>
      <c r="C26" s="19">
        <v>5</v>
      </c>
      <c r="D26" s="18"/>
    </row>
    <row r="27" spans="1:4" ht="27.75" customHeight="1">
      <c r="A27" s="19">
        <v>9</v>
      </c>
      <c r="B27" s="19" t="s">
        <v>42</v>
      </c>
      <c r="C27" s="19">
        <v>5</v>
      </c>
      <c r="D27" s="19"/>
    </row>
    <row r="28" spans="1:4" ht="27.75" customHeight="1">
      <c r="A28" s="19">
        <v>10</v>
      </c>
      <c r="B28" s="19" t="s">
        <v>43</v>
      </c>
      <c r="C28" s="19">
        <v>5</v>
      </c>
      <c r="D28" s="24"/>
    </row>
    <row r="29" spans="1:4" ht="27.75" customHeight="1">
      <c r="A29" s="19">
        <v>11</v>
      </c>
      <c r="B29" s="19" t="s">
        <v>44</v>
      </c>
      <c r="C29" s="19">
        <v>5</v>
      </c>
      <c r="D29" s="19"/>
    </row>
    <row r="30" spans="1:4" s="11" customFormat="1" ht="27.75" customHeight="1">
      <c r="A30" s="19">
        <v>12</v>
      </c>
      <c r="B30" s="19" t="s">
        <v>45</v>
      </c>
      <c r="C30" s="19">
        <v>0</v>
      </c>
      <c r="D30" s="23"/>
    </row>
    <row r="31" spans="1:4" s="9" customFormat="1" ht="27.75" customHeight="1">
      <c r="A31" s="17" t="s">
        <v>2</v>
      </c>
      <c r="B31" s="17" t="s">
        <v>46</v>
      </c>
      <c r="C31" s="22">
        <f>SUM(C32:C48)</f>
        <v>85</v>
      </c>
      <c r="D31" s="18"/>
    </row>
    <row r="32" spans="1:4" ht="27.75" customHeight="1">
      <c r="A32" s="19">
        <v>1</v>
      </c>
      <c r="B32" s="25" t="s">
        <v>47</v>
      </c>
      <c r="C32" s="19">
        <v>5</v>
      </c>
      <c r="D32" s="24"/>
    </row>
    <row r="33" spans="1:6" ht="27.75" customHeight="1">
      <c r="A33" s="19">
        <v>2</v>
      </c>
      <c r="B33" s="25" t="s">
        <v>48</v>
      </c>
      <c r="C33" s="19">
        <v>5</v>
      </c>
      <c r="D33" s="19"/>
    </row>
    <row r="34" spans="1:6" s="12" customFormat="1" ht="27.75" customHeight="1">
      <c r="A34" s="19">
        <v>3</v>
      </c>
      <c r="B34" s="25" t="s">
        <v>49</v>
      </c>
      <c r="C34" s="19">
        <v>5</v>
      </c>
      <c r="D34" s="19"/>
    </row>
    <row r="35" spans="1:6" ht="27.75" customHeight="1">
      <c r="A35" s="19">
        <v>4</v>
      </c>
      <c r="B35" s="25" t="s">
        <v>50</v>
      </c>
      <c r="C35" s="19">
        <v>5</v>
      </c>
      <c r="D35" s="19"/>
    </row>
    <row r="36" spans="1:6" s="12" customFormat="1" ht="27.75" customHeight="1">
      <c r="A36" s="19">
        <v>5</v>
      </c>
      <c r="B36" s="25" t="s">
        <v>51</v>
      </c>
      <c r="C36" s="19">
        <v>5</v>
      </c>
      <c r="D36" s="19"/>
    </row>
    <row r="37" spans="1:6" s="12" customFormat="1" ht="27.75" customHeight="1">
      <c r="A37" s="19">
        <v>6</v>
      </c>
      <c r="B37" s="25" t="s">
        <v>52</v>
      </c>
      <c r="C37" s="19">
        <v>5</v>
      </c>
      <c r="D37" s="19"/>
      <c r="F37" s="26"/>
    </row>
    <row r="38" spans="1:6" s="12" customFormat="1" ht="27.75" customHeight="1">
      <c r="A38" s="19">
        <v>7</v>
      </c>
      <c r="B38" s="25" t="s">
        <v>53</v>
      </c>
      <c r="C38" s="19">
        <v>5</v>
      </c>
      <c r="D38" s="27"/>
    </row>
    <row r="39" spans="1:6" s="12" customFormat="1" ht="27.75" customHeight="1">
      <c r="A39" s="19">
        <v>8</v>
      </c>
      <c r="B39" s="25" t="s">
        <v>54</v>
      </c>
      <c r="C39" s="19">
        <v>5</v>
      </c>
      <c r="D39" s="27"/>
    </row>
    <row r="40" spans="1:6" ht="27.75" customHeight="1">
      <c r="A40" s="19">
        <v>9</v>
      </c>
      <c r="B40" s="25" t="s">
        <v>55</v>
      </c>
      <c r="C40" s="19">
        <v>5</v>
      </c>
      <c r="D40" s="19"/>
    </row>
    <row r="41" spans="1:6" s="10" customFormat="1" ht="27.75" customHeight="1">
      <c r="A41" s="19">
        <v>10</v>
      </c>
      <c r="B41" s="25" t="s">
        <v>56</v>
      </c>
      <c r="C41" s="19">
        <v>5</v>
      </c>
      <c r="D41" s="19"/>
    </row>
    <row r="42" spans="1:6" s="10" customFormat="1" ht="27.75" customHeight="1">
      <c r="A42" s="19">
        <v>11</v>
      </c>
      <c r="B42" s="25" t="s">
        <v>57</v>
      </c>
      <c r="C42" s="19">
        <v>5</v>
      </c>
      <c r="D42" s="21"/>
    </row>
    <row r="43" spans="1:6" s="10" customFormat="1" ht="27.75" customHeight="1">
      <c r="A43" s="19">
        <v>12</v>
      </c>
      <c r="B43" s="25" t="s">
        <v>58</v>
      </c>
      <c r="C43" s="19">
        <v>5</v>
      </c>
      <c r="D43" s="19"/>
    </row>
    <row r="44" spans="1:6" s="10" customFormat="1" ht="27.75" customHeight="1">
      <c r="A44" s="19">
        <v>13</v>
      </c>
      <c r="B44" s="25" t="s">
        <v>59</v>
      </c>
      <c r="C44" s="19">
        <v>5</v>
      </c>
      <c r="D44" s="19"/>
    </row>
    <row r="45" spans="1:6" s="10" customFormat="1" ht="27.75" customHeight="1">
      <c r="A45" s="19">
        <v>14</v>
      </c>
      <c r="B45" s="25" t="s">
        <v>60</v>
      </c>
      <c r="C45" s="19">
        <v>5</v>
      </c>
      <c r="D45" s="19"/>
    </row>
    <row r="46" spans="1:6" s="10" customFormat="1" ht="27.75" customHeight="1">
      <c r="A46" s="19">
        <v>15</v>
      </c>
      <c r="B46" s="25" t="s">
        <v>61</v>
      </c>
      <c r="C46" s="19">
        <v>5</v>
      </c>
      <c r="D46" s="19"/>
    </row>
    <row r="47" spans="1:6" s="10" customFormat="1" ht="27.75" customHeight="1">
      <c r="A47" s="19">
        <v>16</v>
      </c>
      <c r="B47" s="25" t="s">
        <v>62</v>
      </c>
      <c r="C47" s="19">
        <v>5</v>
      </c>
      <c r="D47" s="21"/>
    </row>
    <row r="48" spans="1:6" s="10" customFormat="1" ht="27.75" customHeight="1">
      <c r="A48" s="19">
        <v>17</v>
      </c>
      <c r="B48" s="25" t="s">
        <v>63</v>
      </c>
      <c r="C48" s="19">
        <v>5</v>
      </c>
      <c r="D48" s="19"/>
    </row>
    <row r="49" spans="1:4" s="11" customFormat="1" ht="27.75" customHeight="1">
      <c r="A49" s="17" t="s">
        <v>2</v>
      </c>
      <c r="B49" s="28" t="s">
        <v>64</v>
      </c>
      <c r="C49" s="22">
        <f>SUM(C50:C65)</f>
        <v>75</v>
      </c>
      <c r="D49" s="23"/>
    </row>
    <row r="50" spans="1:4" s="10" customFormat="1" ht="27.75" customHeight="1">
      <c r="A50" s="19">
        <v>1</v>
      </c>
      <c r="B50" s="20" t="s">
        <v>65</v>
      </c>
      <c r="C50" s="19">
        <v>5</v>
      </c>
      <c r="D50" s="21"/>
    </row>
    <row r="51" spans="1:4" s="10" customFormat="1" ht="27.75" customHeight="1">
      <c r="A51" s="19">
        <v>2</v>
      </c>
      <c r="B51" s="20" t="s">
        <v>66</v>
      </c>
      <c r="C51" s="19">
        <v>5</v>
      </c>
      <c r="D51" s="21"/>
    </row>
    <row r="52" spans="1:4" s="10" customFormat="1" ht="27.75" customHeight="1">
      <c r="A52" s="19">
        <v>3</v>
      </c>
      <c r="B52" s="20" t="s">
        <v>67</v>
      </c>
      <c r="C52" s="19">
        <v>5</v>
      </c>
      <c r="D52" s="19"/>
    </row>
    <row r="53" spans="1:4" s="10" customFormat="1" ht="27.75" customHeight="1">
      <c r="A53" s="19">
        <v>4</v>
      </c>
      <c r="B53" s="20" t="s">
        <v>68</v>
      </c>
      <c r="C53" s="19">
        <v>5</v>
      </c>
      <c r="D53" s="21"/>
    </row>
    <row r="54" spans="1:4" s="10" customFormat="1" ht="27.75" customHeight="1">
      <c r="A54" s="19">
        <v>5</v>
      </c>
      <c r="B54" s="20" t="s">
        <v>69</v>
      </c>
      <c r="C54" s="19">
        <v>5</v>
      </c>
      <c r="D54" s="19"/>
    </row>
    <row r="55" spans="1:4" s="10" customFormat="1" ht="27.75" customHeight="1">
      <c r="A55" s="19">
        <v>6</v>
      </c>
      <c r="B55" s="20" t="s">
        <v>70</v>
      </c>
      <c r="C55" s="19">
        <v>5</v>
      </c>
      <c r="D55" s="21"/>
    </row>
    <row r="56" spans="1:4" s="10" customFormat="1" ht="27.75" customHeight="1">
      <c r="A56" s="19">
        <v>7</v>
      </c>
      <c r="B56" s="20" t="s">
        <v>71</v>
      </c>
      <c r="C56" s="19">
        <v>5</v>
      </c>
      <c r="D56" s="19"/>
    </row>
    <row r="57" spans="1:4" s="10" customFormat="1" ht="27.75" customHeight="1">
      <c r="A57" s="19">
        <v>8</v>
      </c>
      <c r="B57" s="20" t="s">
        <v>72</v>
      </c>
      <c r="C57" s="19">
        <v>5</v>
      </c>
      <c r="D57" s="19"/>
    </row>
    <row r="58" spans="1:4" s="10" customFormat="1" ht="27.75" customHeight="1">
      <c r="A58" s="19">
        <v>9</v>
      </c>
      <c r="B58" s="20" t="s">
        <v>73</v>
      </c>
      <c r="C58" s="19">
        <v>5</v>
      </c>
      <c r="D58" s="21"/>
    </row>
    <row r="59" spans="1:4" s="10" customFormat="1" ht="27.75" customHeight="1">
      <c r="A59" s="19">
        <v>10</v>
      </c>
      <c r="B59" s="20" t="s">
        <v>74</v>
      </c>
      <c r="C59" s="19">
        <v>5</v>
      </c>
      <c r="D59" s="19"/>
    </row>
    <row r="60" spans="1:4" s="10" customFormat="1" ht="27.75" customHeight="1">
      <c r="A60" s="19">
        <v>11</v>
      </c>
      <c r="B60" s="20" t="s">
        <v>75</v>
      </c>
      <c r="C60" s="19">
        <v>5</v>
      </c>
      <c r="D60" s="19"/>
    </row>
    <row r="61" spans="1:4" s="10" customFormat="1" ht="27.75" customHeight="1">
      <c r="A61" s="19">
        <v>12</v>
      </c>
      <c r="B61" s="20" t="s">
        <v>76</v>
      </c>
      <c r="C61" s="19">
        <v>5</v>
      </c>
      <c r="D61" s="19"/>
    </row>
    <row r="62" spans="1:4" s="10" customFormat="1" ht="27.75" customHeight="1">
      <c r="A62" s="19">
        <v>13</v>
      </c>
      <c r="B62" s="20" t="s">
        <v>77</v>
      </c>
      <c r="C62" s="19">
        <v>5</v>
      </c>
      <c r="D62" s="21"/>
    </row>
    <row r="63" spans="1:4" s="10" customFormat="1" ht="27.75" customHeight="1">
      <c r="A63" s="19">
        <v>14</v>
      </c>
      <c r="B63" s="20" t="s">
        <v>78</v>
      </c>
      <c r="C63" s="19">
        <v>5</v>
      </c>
      <c r="D63" s="19"/>
    </row>
    <row r="64" spans="1:4" s="10" customFormat="1" ht="27.75" customHeight="1">
      <c r="A64" s="19">
        <v>15</v>
      </c>
      <c r="B64" s="20" t="s">
        <v>79</v>
      </c>
      <c r="C64" s="19">
        <v>5</v>
      </c>
      <c r="D64" s="21"/>
    </row>
    <row r="65" spans="1:4" s="10" customFormat="1" ht="27.75" customHeight="1">
      <c r="A65" s="19">
        <v>16</v>
      </c>
      <c r="B65" s="20" t="s">
        <v>80</v>
      </c>
      <c r="C65" s="20">
        <v>0</v>
      </c>
      <c r="D65" s="21"/>
    </row>
    <row r="66" spans="1:4" s="11" customFormat="1" ht="27.75" customHeight="1">
      <c r="A66" s="17" t="s">
        <v>2</v>
      </c>
      <c r="B66" s="22" t="s">
        <v>81</v>
      </c>
      <c r="C66" s="22">
        <f>SUM(C67:C76)</f>
        <v>50</v>
      </c>
      <c r="D66" s="23"/>
    </row>
    <row r="67" spans="1:4" s="13" customFormat="1" ht="27.75" customHeight="1">
      <c r="A67" s="29">
        <v>1</v>
      </c>
      <c r="B67" s="19" t="s">
        <v>82</v>
      </c>
      <c r="C67" s="19">
        <v>5</v>
      </c>
      <c r="D67" s="30"/>
    </row>
    <row r="68" spans="1:4" s="9" customFormat="1" ht="27.75" customHeight="1">
      <c r="A68" s="20">
        <v>2</v>
      </c>
      <c r="B68" s="29" t="s">
        <v>83</v>
      </c>
      <c r="C68" s="19">
        <v>5</v>
      </c>
      <c r="D68" s="19"/>
    </row>
    <row r="69" spans="1:4" s="13" customFormat="1" ht="27.75" customHeight="1">
      <c r="A69" s="29">
        <v>3</v>
      </c>
      <c r="B69" s="29" t="s">
        <v>84</v>
      </c>
      <c r="C69" s="19">
        <v>5</v>
      </c>
      <c r="D69" s="30"/>
    </row>
    <row r="70" spans="1:4" s="13" customFormat="1" ht="27.75" customHeight="1">
      <c r="A70" s="20">
        <v>4</v>
      </c>
      <c r="B70" s="29" t="s">
        <v>85</v>
      </c>
      <c r="C70" s="19">
        <v>5</v>
      </c>
      <c r="D70" s="19"/>
    </row>
    <row r="71" spans="1:4" s="13" customFormat="1" ht="27.75" customHeight="1">
      <c r="A71" s="29">
        <v>5</v>
      </c>
      <c r="B71" s="29" t="s">
        <v>86</v>
      </c>
      <c r="C71" s="19">
        <v>5</v>
      </c>
      <c r="D71" s="19"/>
    </row>
    <row r="72" spans="1:4" s="13" customFormat="1" ht="27.75" customHeight="1">
      <c r="A72" s="20">
        <v>6</v>
      </c>
      <c r="B72" s="29" t="s">
        <v>87</v>
      </c>
      <c r="C72" s="19">
        <v>5</v>
      </c>
      <c r="D72" s="19"/>
    </row>
    <row r="73" spans="1:4" s="13" customFormat="1" ht="27.75" customHeight="1">
      <c r="A73" s="29">
        <v>7</v>
      </c>
      <c r="B73" s="29" t="s">
        <v>88</v>
      </c>
      <c r="C73" s="19">
        <v>5</v>
      </c>
      <c r="D73" s="19"/>
    </row>
    <row r="74" spans="1:4" s="13" customFormat="1" ht="27.75" customHeight="1">
      <c r="A74" s="20">
        <v>8</v>
      </c>
      <c r="B74" s="29" t="s">
        <v>89</v>
      </c>
      <c r="C74" s="19">
        <v>5</v>
      </c>
      <c r="D74" s="19"/>
    </row>
    <row r="75" spans="1:4" s="13" customFormat="1" ht="27.75" customHeight="1">
      <c r="A75" s="29">
        <v>9</v>
      </c>
      <c r="B75" s="29" t="s">
        <v>90</v>
      </c>
      <c r="C75" s="19">
        <v>5</v>
      </c>
      <c r="D75" s="30"/>
    </row>
    <row r="76" spans="1:4" s="13" customFormat="1" ht="27.75" customHeight="1">
      <c r="A76" s="20">
        <v>10</v>
      </c>
      <c r="B76" s="29" t="s">
        <v>91</v>
      </c>
      <c r="C76" s="19">
        <v>5</v>
      </c>
      <c r="D76" s="19"/>
    </row>
    <row r="77" spans="1:4" s="14" customFormat="1" ht="27.75" customHeight="1">
      <c r="A77" s="17" t="s">
        <v>2</v>
      </c>
      <c r="B77" s="31" t="s">
        <v>92</v>
      </c>
      <c r="C77" s="22">
        <f>SUM(C78:C88)</f>
        <v>55</v>
      </c>
      <c r="D77" s="32"/>
    </row>
    <row r="78" spans="1:4" s="10" customFormat="1" ht="27.75" customHeight="1">
      <c r="A78" s="19">
        <v>1</v>
      </c>
      <c r="B78" s="19" t="s">
        <v>93</v>
      </c>
      <c r="C78" s="19">
        <v>5</v>
      </c>
      <c r="D78" s="19"/>
    </row>
    <row r="79" spans="1:4" s="9" customFormat="1" ht="27.75" customHeight="1">
      <c r="A79" s="19">
        <v>2</v>
      </c>
      <c r="B79" s="19" t="s">
        <v>94</v>
      </c>
      <c r="C79" s="19">
        <v>5</v>
      </c>
      <c r="D79" s="18"/>
    </row>
    <row r="80" spans="1:4" s="11" customFormat="1" ht="27.75" customHeight="1">
      <c r="A80" s="19">
        <v>3</v>
      </c>
      <c r="B80" s="19" t="s">
        <v>95</v>
      </c>
      <c r="C80" s="19">
        <v>5</v>
      </c>
      <c r="D80" s="23"/>
    </row>
    <row r="81" spans="1:4" s="10" customFormat="1" ht="27.75" customHeight="1">
      <c r="A81" s="19">
        <v>4</v>
      </c>
      <c r="B81" s="19" t="s">
        <v>96</v>
      </c>
      <c r="C81" s="19">
        <v>5</v>
      </c>
      <c r="D81" s="21"/>
    </row>
    <row r="82" spans="1:4" s="10" customFormat="1" ht="27.75" customHeight="1">
      <c r="A82" s="19">
        <v>5</v>
      </c>
      <c r="B82" s="19" t="s">
        <v>97</v>
      </c>
      <c r="C82" s="19">
        <v>5</v>
      </c>
      <c r="D82" s="21"/>
    </row>
    <row r="83" spans="1:4" s="11" customFormat="1" ht="27.75" customHeight="1">
      <c r="A83" s="19">
        <v>6</v>
      </c>
      <c r="B83" s="19" t="s">
        <v>98</v>
      </c>
      <c r="C83" s="19">
        <v>5</v>
      </c>
      <c r="D83" s="23"/>
    </row>
    <row r="84" spans="1:4" s="11" customFormat="1" ht="27.75" customHeight="1">
      <c r="A84" s="19">
        <v>7</v>
      </c>
      <c r="B84" s="19" t="s">
        <v>99</v>
      </c>
      <c r="C84" s="19">
        <v>5</v>
      </c>
      <c r="D84" s="23"/>
    </row>
    <row r="85" spans="1:4" s="10" customFormat="1" ht="27.75" customHeight="1">
      <c r="A85" s="19">
        <v>8</v>
      </c>
      <c r="B85" s="19" t="s">
        <v>100</v>
      </c>
      <c r="C85" s="19">
        <v>5</v>
      </c>
      <c r="D85" s="21"/>
    </row>
    <row r="86" spans="1:4" s="10" customFormat="1" ht="27.75" customHeight="1">
      <c r="A86" s="19">
        <v>9</v>
      </c>
      <c r="B86" s="19" t="s">
        <v>101</v>
      </c>
      <c r="C86" s="19">
        <v>5</v>
      </c>
      <c r="D86" s="19"/>
    </row>
    <row r="87" spans="1:4" s="10" customFormat="1" ht="27.75" customHeight="1">
      <c r="A87" s="19">
        <v>10</v>
      </c>
      <c r="B87" s="19" t="s">
        <v>102</v>
      </c>
      <c r="C87" s="19">
        <v>5</v>
      </c>
      <c r="D87" s="19"/>
    </row>
    <row r="88" spans="1:4" s="10" customFormat="1" ht="27.75" customHeight="1">
      <c r="A88" s="19">
        <v>11</v>
      </c>
      <c r="B88" s="19" t="s">
        <v>103</v>
      </c>
      <c r="C88" s="19">
        <v>5</v>
      </c>
      <c r="D88" s="19"/>
    </row>
  </sheetData>
  <autoFilter ref="A5:F88"/>
  <mergeCells count="6">
    <mergeCell ref="A2:D2"/>
    <mergeCell ref="C3:D3"/>
    <mergeCell ref="A4:A5"/>
    <mergeCell ref="B4:B5"/>
    <mergeCell ref="C4:C5"/>
    <mergeCell ref="D4:D5"/>
  </mergeCells>
  <phoneticPr fontId="17" type="noConversion"/>
  <printOptions horizontalCentered="1"/>
  <pageMargins left="0.59055118110236204" right="0.59055118110236204" top="0.70866141732283505" bottom="0.70866141732283505" header="0.511811023622047" footer="0.511811023622047"/>
  <pageSetup paperSize="9" fitToHeight="100" orientation="portrait" useFirstPageNumber="1" r:id="rId1"/>
  <headerFooter alignWithMargins="0">
    <oddFooter>&amp;C第 &amp;P 页</oddFooter>
  </headerFooter>
  <drawing r:id="rId2"/>
</worksheet>
</file>

<file path=xl/worksheets/sheet4.xml><?xml version="1.0" encoding="utf-8"?>
<worksheet xmlns="http://schemas.openxmlformats.org/spreadsheetml/2006/main" xmlns:r="http://schemas.openxmlformats.org/officeDocument/2006/relationships">
  <sheetPr>
    <pageSetUpPr fitToPage="1"/>
  </sheetPr>
  <dimension ref="A1:E12"/>
  <sheetViews>
    <sheetView workbookViewId="0"/>
  </sheetViews>
  <sheetFormatPr defaultColWidth="9" defaultRowHeight="14.25"/>
  <cols>
    <col min="1" max="1" width="5.875" customWidth="1"/>
    <col min="2" max="2" width="12.625" customWidth="1"/>
    <col min="3" max="3" width="16" customWidth="1"/>
    <col min="4" max="4" width="17.5" customWidth="1"/>
    <col min="5" max="5" width="26.625" customWidth="1"/>
  </cols>
  <sheetData>
    <row r="1" spans="1:5" ht="47.25" customHeight="1">
      <c r="A1" s="2" t="s">
        <v>104</v>
      </c>
    </row>
    <row r="2" spans="1:5" ht="61.5" customHeight="1">
      <c r="A2" s="109" t="s">
        <v>105</v>
      </c>
      <c r="B2" s="109"/>
      <c r="C2" s="109"/>
      <c r="D2" s="109"/>
      <c r="E2" s="109"/>
    </row>
    <row r="3" spans="1:5" ht="27" customHeight="1">
      <c r="B3" s="3"/>
      <c r="C3" s="3"/>
      <c r="D3" s="3"/>
      <c r="E3" s="4" t="s">
        <v>0</v>
      </c>
    </row>
    <row r="4" spans="1:5" ht="48" customHeight="1">
      <c r="A4" s="5" t="s">
        <v>1</v>
      </c>
      <c r="B4" s="5" t="s">
        <v>15</v>
      </c>
      <c r="C4" s="5" t="s">
        <v>106</v>
      </c>
      <c r="D4" s="5" t="s">
        <v>107</v>
      </c>
      <c r="E4" s="5" t="s">
        <v>17</v>
      </c>
    </row>
    <row r="5" spans="1:5" ht="50.25" customHeight="1">
      <c r="A5" s="6"/>
      <c r="B5" s="5" t="s">
        <v>5</v>
      </c>
      <c r="C5" s="5">
        <v>1316</v>
      </c>
      <c r="D5" s="5">
        <v>197.4</v>
      </c>
      <c r="E5" s="115" t="s">
        <v>108</v>
      </c>
    </row>
    <row r="6" spans="1:5" s="1" customFormat="1" ht="39.950000000000003" customHeight="1">
      <c r="A6" s="7">
        <v>1</v>
      </c>
      <c r="B6" s="7" t="s">
        <v>6</v>
      </c>
      <c r="C6" s="7">
        <v>134</v>
      </c>
      <c r="D6" s="8">
        <f>C6*0.15</f>
        <v>20.100000000000001</v>
      </c>
      <c r="E6" s="116"/>
    </row>
    <row r="7" spans="1:5" s="1" customFormat="1" ht="39.950000000000003" customHeight="1">
      <c r="A7" s="7">
        <v>2</v>
      </c>
      <c r="B7" s="7" t="s">
        <v>7</v>
      </c>
      <c r="C7" s="7">
        <v>62</v>
      </c>
      <c r="D7" s="8">
        <f t="shared" ref="D7:D12" si="0">C7*0.15</f>
        <v>9.3000000000000007</v>
      </c>
      <c r="E7" s="116"/>
    </row>
    <row r="8" spans="1:5" s="1" customFormat="1" ht="39.950000000000003" customHeight="1">
      <c r="A8" s="7">
        <v>3</v>
      </c>
      <c r="B8" s="7" t="s">
        <v>8</v>
      </c>
      <c r="C8" s="7">
        <v>226</v>
      </c>
      <c r="D8" s="8">
        <f t="shared" si="0"/>
        <v>33.9</v>
      </c>
      <c r="E8" s="116"/>
    </row>
    <row r="9" spans="1:5" s="1" customFormat="1" ht="39.950000000000003" customHeight="1">
      <c r="A9" s="7">
        <v>4</v>
      </c>
      <c r="B9" s="7" t="s">
        <v>9</v>
      </c>
      <c r="C9" s="7">
        <v>313</v>
      </c>
      <c r="D9" s="8">
        <f t="shared" si="0"/>
        <v>46.95</v>
      </c>
      <c r="E9" s="116"/>
    </row>
    <row r="10" spans="1:5" s="1" customFormat="1" ht="39.950000000000003" customHeight="1">
      <c r="A10" s="7">
        <v>5</v>
      </c>
      <c r="B10" s="7" t="s">
        <v>10</v>
      </c>
      <c r="C10" s="7">
        <v>269</v>
      </c>
      <c r="D10" s="8">
        <f t="shared" si="0"/>
        <v>40.35</v>
      </c>
      <c r="E10" s="116"/>
    </row>
    <row r="11" spans="1:5" s="1" customFormat="1" ht="39.950000000000003" customHeight="1">
      <c r="A11" s="7">
        <v>6</v>
      </c>
      <c r="B11" s="7" t="s">
        <v>11</v>
      </c>
      <c r="C11" s="7">
        <v>138</v>
      </c>
      <c r="D11" s="8">
        <f t="shared" si="0"/>
        <v>20.7</v>
      </c>
      <c r="E11" s="116"/>
    </row>
    <row r="12" spans="1:5" s="1" customFormat="1" ht="39.950000000000003" customHeight="1">
      <c r="A12" s="7">
        <v>7</v>
      </c>
      <c r="B12" s="7" t="s">
        <v>12</v>
      </c>
      <c r="C12" s="7">
        <v>174</v>
      </c>
      <c r="D12" s="8">
        <f t="shared" si="0"/>
        <v>26.1</v>
      </c>
      <c r="E12" s="117"/>
    </row>
  </sheetData>
  <mergeCells count="2">
    <mergeCell ref="A2:E2"/>
    <mergeCell ref="E5:E12"/>
  </mergeCells>
  <phoneticPr fontId="17" type="noConversion"/>
  <printOptions horizontalCentered="1"/>
  <pageMargins left="0.47244094488188981" right="0.47244094488188981" top="1.1023622047244095" bottom="0.70866141732283472" header="0.51181102362204722" footer="0.51181102362204722"/>
  <pageSetup paperSize="9" firstPageNumber="4" orientation="portrait" useFirstPageNumber="1" r:id="rId1"/>
  <headerFooter alignWithMargins="0"/>
  <drawing r:id="rId2"/>
</worksheet>
</file>

<file path=xl/worksheets/sheet5.xml><?xml version="1.0" encoding="utf-8"?>
<worksheet xmlns="http://schemas.openxmlformats.org/spreadsheetml/2006/main" xmlns:r="http://schemas.openxmlformats.org/officeDocument/2006/relationships">
  <sheetPr>
    <pageSetUpPr fitToPage="1"/>
  </sheetPr>
  <dimension ref="A1:L1064"/>
  <sheetViews>
    <sheetView tabSelected="1" workbookViewId="0">
      <pane xSplit="1" ySplit="6" topLeftCell="B7" activePane="bottomRight" state="frozen"/>
      <selection sqref="A1:IV65536"/>
      <selection pane="topRight" sqref="A1:IV65536"/>
      <selection pane="bottomLeft" sqref="A1:IV65536"/>
      <selection pane="bottomRight" activeCell="J6" sqref="J6"/>
    </sheetView>
  </sheetViews>
  <sheetFormatPr defaultRowHeight="14.25"/>
  <cols>
    <col min="1" max="1" width="6.375" style="47" customWidth="1"/>
    <col min="2" max="2" width="14.625" style="48" customWidth="1"/>
    <col min="3" max="3" width="9.625" style="49" customWidth="1"/>
    <col min="4" max="4" width="5.625" style="49" hidden="1" customWidth="1"/>
    <col min="5" max="5" width="6" style="49" hidden="1" customWidth="1"/>
    <col min="6" max="9" width="15.625" style="49" customWidth="1"/>
    <col min="10" max="10" width="17.875" style="96" customWidth="1"/>
    <col min="11" max="11" width="7.625" style="49" customWidth="1"/>
    <col min="12" max="16384" width="9" style="49"/>
  </cols>
  <sheetData>
    <row r="1" spans="1:12" ht="22.5" customHeight="1">
      <c r="A1" s="92" t="s">
        <v>1165</v>
      </c>
    </row>
    <row r="2" spans="1:12" ht="41.25" customHeight="1">
      <c r="A2" s="121" t="s">
        <v>128</v>
      </c>
      <c r="B2" s="121"/>
      <c r="C2" s="121"/>
      <c r="D2" s="121"/>
      <c r="E2" s="121"/>
      <c r="F2" s="121"/>
      <c r="G2" s="121"/>
      <c r="H2" s="121"/>
      <c r="I2" s="121"/>
      <c r="J2" s="121"/>
      <c r="K2" s="121"/>
    </row>
    <row r="3" spans="1:12" ht="20.25">
      <c r="B3" s="50"/>
      <c r="C3" s="51"/>
      <c r="D3" s="51"/>
      <c r="E3" s="51"/>
      <c r="F3" s="51"/>
      <c r="G3" s="51"/>
      <c r="H3" s="51"/>
      <c r="I3" s="51"/>
      <c r="J3" s="122" t="s">
        <v>129</v>
      </c>
      <c r="K3" s="122"/>
    </row>
    <row r="4" spans="1:12" ht="24" customHeight="1">
      <c r="A4" s="123" t="s">
        <v>130</v>
      </c>
      <c r="B4" s="124" t="s">
        <v>131</v>
      </c>
      <c r="C4" s="125" t="s">
        <v>132</v>
      </c>
      <c r="D4" s="126" t="s">
        <v>133</v>
      </c>
      <c r="E4" s="128" t="s">
        <v>134</v>
      </c>
      <c r="F4" s="127" t="s">
        <v>135</v>
      </c>
      <c r="G4" s="127"/>
      <c r="H4" s="127"/>
      <c r="I4" s="127"/>
      <c r="J4" s="129" t="s">
        <v>136</v>
      </c>
      <c r="K4" s="131" t="s">
        <v>137</v>
      </c>
    </row>
    <row r="5" spans="1:12" ht="30.75" customHeight="1">
      <c r="A5" s="123"/>
      <c r="B5" s="124"/>
      <c r="C5" s="125"/>
      <c r="D5" s="127"/>
      <c r="E5" s="127"/>
      <c r="F5" s="52" t="s">
        <v>5</v>
      </c>
      <c r="G5" s="53" t="s">
        <v>138</v>
      </c>
      <c r="H5" s="53" t="s">
        <v>139</v>
      </c>
      <c r="I5" s="53" t="s">
        <v>140</v>
      </c>
      <c r="J5" s="130"/>
      <c r="K5" s="132"/>
    </row>
    <row r="6" spans="1:12" s="59" customFormat="1" ht="17.25" customHeight="1">
      <c r="A6" s="54"/>
      <c r="B6" s="55" t="s">
        <v>141</v>
      </c>
      <c r="C6" s="56">
        <f t="shared" ref="C6:I6" si="0">+C7+C64+C101+C295+C573+C800+C913</f>
        <v>1051</v>
      </c>
      <c r="D6" s="56">
        <f t="shared" si="0"/>
        <v>12318</v>
      </c>
      <c r="E6" s="56">
        <f t="shared" si="0"/>
        <v>260.13150000000002</v>
      </c>
      <c r="F6" s="57">
        <f t="shared" si="0"/>
        <v>3979130.75</v>
      </c>
      <c r="G6" s="57">
        <f t="shared" si="0"/>
        <v>2374794.92</v>
      </c>
      <c r="H6" s="57">
        <f t="shared" si="0"/>
        <v>1226573.6499999999</v>
      </c>
      <c r="I6" s="57">
        <f t="shared" si="0"/>
        <v>377762.18</v>
      </c>
      <c r="J6" s="97">
        <f>F6*0.0005</f>
        <v>1989.5653749999999</v>
      </c>
      <c r="K6" s="58"/>
    </row>
    <row r="7" spans="1:12" s="59" customFormat="1" ht="17.25" customHeight="1">
      <c r="A7" s="54" t="s">
        <v>142</v>
      </c>
      <c r="B7" s="55" t="s">
        <v>6</v>
      </c>
      <c r="C7" s="60">
        <f>+A63</f>
        <v>56</v>
      </c>
      <c r="D7" s="61">
        <f>SUM(D8:D63)</f>
        <v>451</v>
      </c>
      <c r="E7" s="61">
        <f>SUM(E8:E63)</f>
        <v>14.5482</v>
      </c>
      <c r="F7" s="62">
        <f>G7+H7+I7</f>
        <v>47489.8</v>
      </c>
      <c r="G7" s="63">
        <f>SUM(G8:G63)</f>
        <v>10872.6</v>
      </c>
      <c r="H7" s="63">
        <f>SUM(H8:H63)</f>
        <v>29549.4</v>
      </c>
      <c r="I7" s="63">
        <f>SUM(I8:I63)</f>
        <v>7067.8</v>
      </c>
      <c r="J7" s="97">
        <f t="shared" ref="J7:J70" si="1">F7*0.0005</f>
        <v>23.744900000000001</v>
      </c>
      <c r="K7" s="58"/>
      <c r="L7" s="64"/>
    </row>
    <row r="8" spans="1:12" ht="17.25" customHeight="1">
      <c r="A8" s="65">
        <v>1</v>
      </c>
      <c r="B8" s="66" t="s">
        <v>25</v>
      </c>
      <c r="C8" s="67" t="s">
        <v>143</v>
      </c>
      <c r="D8" s="67">
        <v>1</v>
      </c>
      <c r="E8" s="67">
        <v>0.72099999999999997</v>
      </c>
      <c r="F8" s="68">
        <f t="shared" ref="F8:F63" si="2">G8+H8+I8</f>
        <v>354.77</v>
      </c>
      <c r="G8" s="69">
        <v>334.77</v>
      </c>
      <c r="H8" s="69"/>
      <c r="I8" s="69">
        <v>20</v>
      </c>
      <c r="J8" s="98">
        <f t="shared" si="1"/>
        <v>0.17738499999999999</v>
      </c>
      <c r="K8" s="70"/>
    </row>
    <row r="9" spans="1:12" ht="17.25" customHeight="1">
      <c r="A9" s="65">
        <v>2</v>
      </c>
      <c r="B9" s="66" t="s">
        <v>25</v>
      </c>
      <c r="C9" s="67" t="s">
        <v>144</v>
      </c>
      <c r="D9" s="67">
        <v>17</v>
      </c>
      <c r="E9" s="67">
        <v>0.38200000000000001</v>
      </c>
      <c r="F9" s="68">
        <f t="shared" si="2"/>
        <v>7625.47</v>
      </c>
      <c r="G9" s="69">
        <v>357.47</v>
      </c>
      <c r="H9" s="69">
        <v>2853</v>
      </c>
      <c r="I9" s="69">
        <v>4415</v>
      </c>
      <c r="J9" s="98">
        <f t="shared" si="1"/>
        <v>3.812735</v>
      </c>
      <c r="K9" s="70"/>
    </row>
    <row r="10" spans="1:12" ht="17.25" customHeight="1">
      <c r="A10" s="65">
        <v>3</v>
      </c>
      <c r="B10" s="66" t="s">
        <v>25</v>
      </c>
      <c r="C10" s="67" t="s">
        <v>145</v>
      </c>
      <c r="D10" s="67">
        <v>1</v>
      </c>
      <c r="E10" s="67">
        <v>0.1845</v>
      </c>
      <c r="F10" s="68">
        <f t="shared" si="2"/>
        <v>527.59</v>
      </c>
      <c r="G10" s="69">
        <v>257.58999999999997</v>
      </c>
      <c r="H10" s="69"/>
      <c r="I10" s="69">
        <v>270</v>
      </c>
      <c r="J10" s="98">
        <f t="shared" si="1"/>
        <v>0.263795</v>
      </c>
      <c r="K10" s="70"/>
    </row>
    <row r="11" spans="1:12" ht="17.25" customHeight="1">
      <c r="A11" s="65">
        <v>4</v>
      </c>
      <c r="B11" s="66" t="s">
        <v>25</v>
      </c>
      <c r="C11" s="67" t="s">
        <v>146</v>
      </c>
      <c r="D11" s="67">
        <v>1</v>
      </c>
      <c r="E11" s="67">
        <v>9.1999999999999998E-2</v>
      </c>
      <c r="F11" s="68">
        <f t="shared" si="2"/>
        <v>47.74</v>
      </c>
      <c r="G11" s="69">
        <v>27.74</v>
      </c>
      <c r="H11" s="69"/>
      <c r="I11" s="69">
        <v>20</v>
      </c>
      <c r="J11" s="98">
        <f t="shared" si="1"/>
        <v>2.3869999999999999E-2</v>
      </c>
      <c r="K11" s="70"/>
    </row>
    <row r="12" spans="1:12" ht="17.25" customHeight="1">
      <c r="A12" s="65">
        <v>5</v>
      </c>
      <c r="B12" s="66" t="s">
        <v>25</v>
      </c>
      <c r="C12" s="67" t="s">
        <v>147</v>
      </c>
      <c r="D12" s="67">
        <v>14</v>
      </c>
      <c r="E12" s="67">
        <v>0.31290000000000001</v>
      </c>
      <c r="F12" s="68">
        <f t="shared" si="2"/>
        <v>1470.73</v>
      </c>
      <c r="G12" s="69">
        <v>1470.73</v>
      </c>
      <c r="H12" s="69"/>
      <c r="I12" s="69"/>
      <c r="J12" s="98">
        <f t="shared" si="1"/>
        <v>0.73536500000000005</v>
      </c>
      <c r="K12" s="70"/>
    </row>
    <row r="13" spans="1:12" ht="17.25" customHeight="1">
      <c r="A13" s="65">
        <v>6</v>
      </c>
      <c r="B13" s="66" t="s">
        <v>25</v>
      </c>
      <c r="C13" s="67" t="s">
        <v>148</v>
      </c>
      <c r="D13" s="67">
        <v>1</v>
      </c>
      <c r="E13" s="67">
        <v>0.12859999999999999</v>
      </c>
      <c r="F13" s="68">
        <f t="shared" si="2"/>
        <v>109.98</v>
      </c>
      <c r="G13" s="69">
        <v>89.98</v>
      </c>
      <c r="H13" s="69"/>
      <c r="I13" s="69">
        <v>20</v>
      </c>
      <c r="J13" s="98">
        <f t="shared" si="1"/>
        <v>5.4989999999999997E-2</v>
      </c>
      <c r="K13" s="70"/>
    </row>
    <row r="14" spans="1:12" ht="17.25" customHeight="1">
      <c r="A14" s="65">
        <v>7</v>
      </c>
      <c r="B14" s="66" t="s">
        <v>25</v>
      </c>
      <c r="C14" s="67" t="s">
        <v>149</v>
      </c>
      <c r="D14" s="67">
        <v>1</v>
      </c>
      <c r="E14" s="67">
        <v>0.16370000000000001</v>
      </c>
      <c r="F14" s="68">
        <f t="shared" si="2"/>
        <v>371.91</v>
      </c>
      <c r="G14" s="69">
        <v>371.91</v>
      </c>
      <c r="H14" s="69"/>
      <c r="I14" s="69"/>
      <c r="J14" s="98">
        <f t="shared" si="1"/>
        <v>0.18595500000000001</v>
      </c>
      <c r="K14" s="70"/>
    </row>
    <row r="15" spans="1:12" ht="17.25" customHeight="1">
      <c r="A15" s="65">
        <v>8</v>
      </c>
      <c r="B15" s="66" t="s">
        <v>25</v>
      </c>
      <c r="C15" s="67" t="s">
        <v>150</v>
      </c>
      <c r="D15" s="67">
        <v>8</v>
      </c>
      <c r="E15" s="67">
        <v>0.1492</v>
      </c>
      <c r="F15" s="68">
        <f t="shared" si="2"/>
        <v>275.31</v>
      </c>
      <c r="G15" s="69">
        <v>275.31</v>
      </c>
      <c r="H15" s="69"/>
      <c r="I15" s="69"/>
      <c r="J15" s="98">
        <f t="shared" si="1"/>
        <v>0.137655</v>
      </c>
      <c r="K15" s="70"/>
    </row>
    <row r="16" spans="1:12" ht="17.25" customHeight="1">
      <c r="A16" s="65">
        <v>9</v>
      </c>
      <c r="B16" s="66" t="s">
        <v>25</v>
      </c>
      <c r="C16" s="67" t="s">
        <v>151</v>
      </c>
      <c r="D16" s="67">
        <v>5</v>
      </c>
      <c r="E16" s="67">
        <v>0.15010000000000001</v>
      </c>
      <c r="F16" s="68">
        <f t="shared" si="2"/>
        <v>127.36</v>
      </c>
      <c r="G16" s="69">
        <v>127.36</v>
      </c>
      <c r="H16" s="69"/>
      <c r="I16" s="69"/>
      <c r="J16" s="98">
        <f t="shared" si="1"/>
        <v>6.368E-2</v>
      </c>
      <c r="K16" s="70"/>
    </row>
    <row r="17" spans="1:11" ht="17.25" customHeight="1">
      <c r="A17" s="65">
        <v>10</v>
      </c>
      <c r="B17" s="66" t="s">
        <v>25</v>
      </c>
      <c r="C17" s="67" t="s">
        <v>152</v>
      </c>
      <c r="D17" s="67">
        <v>12</v>
      </c>
      <c r="E17" s="67">
        <v>0.32479999999999998</v>
      </c>
      <c r="F17" s="68">
        <f t="shared" si="2"/>
        <v>1391.67</v>
      </c>
      <c r="G17" s="69">
        <v>91.67</v>
      </c>
      <c r="H17" s="69">
        <v>1275</v>
      </c>
      <c r="I17" s="69">
        <v>25</v>
      </c>
      <c r="J17" s="98">
        <f t="shared" si="1"/>
        <v>0.69583499999999998</v>
      </c>
      <c r="K17" s="70"/>
    </row>
    <row r="18" spans="1:11" ht="17.25" customHeight="1">
      <c r="A18" s="65">
        <v>11</v>
      </c>
      <c r="B18" s="66" t="s">
        <v>25</v>
      </c>
      <c r="C18" s="67" t="s">
        <v>153</v>
      </c>
      <c r="D18" s="67">
        <v>10</v>
      </c>
      <c r="E18" s="67">
        <v>0.34039999999999998</v>
      </c>
      <c r="F18" s="68">
        <f t="shared" si="2"/>
        <v>1046.46</v>
      </c>
      <c r="G18" s="69">
        <v>285.95999999999998</v>
      </c>
      <c r="H18" s="69">
        <v>760.5</v>
      </c>
      <c r="I18" s="69"/>
      <c r="J18" s="98">
        <f t="shared" si="1"/>
        <v>0.52322999999999997</v>
      </c>
      <c r="K18" s="70"/>
    </row>
    <row r="19" spans="1:11" ht="17.25" customHeight="1">
      <c r="A19" s="65">
        <v>12</v>
      </c>
      <c r="B19" s="66" t="s">
        <v>25</v>
      </c>
      <c r="C19" s="67" t="s">
        <v>154</v>
      </c>
      <c r="D19" s="67">
        <v>5</v>
      </c>
      <c r="E19" s="67">
        <v>0.13900000000000001</v>
      </c>
      <c r="F19" s="68">
        <f t="shared" si="2"/>
        <v>330</v>
      </c>
      <c r="G19" s="69"/>
      <c r="H19" s="69">
        <v>240</v>
      </c>
      <c r="I19" s="69">
        <v>90</v>
      </c>
      <c r="J19" s="98">
        <f t="shared" si="1"/>
        <v>0.16500000000000001</v>
      </c>
      <c r="K19" s="70"/>
    </row>
    <row r="20" spans="1:11" ht="17.25" customHeight="1">
      <c r="A20" s="65">
        <v>13</v>
      </c>
      <c r="B20" s="66" t="s">
        <v>25</v>
      </c>
      <c r="C20" s="67" t="s">
        <v>155</v>
      </c>
      <c r="D20" s="67">
        <v>1</v>
      </c>
      <c r="E20" s="67">
        <v>0.1038</v>
      </c>
      <c r="F20" s="68">
        <f t="shared" si="2"/>
        <v>891</v>
      </c>
      <c r="G20" s="69"/>
      <c r="H20" s="69">
        <v>891</v>
      </c>
      <c r="I20" s="69"/>
      <c r="J20" s="98">
        <f t="shared" si="1"/>
        <v>0.44550000000000001</v>
      </c>
      <c r="K20" s="70"/>
    </row>
    <row r="21" spans="1:11" ht="17.25" customHeight="1">
      <c r="A21" s="65">
        <v>14</v>
      </c>
      <c r="B21" s="66" t="s">
        <v>25</v>
      </c>
      <c r="C21" s="67" t="s">
        <v>156</v>
      </c>
      <c r="D21" s="67">
        <v>1</v>
      </c>
      <c r="E21" s="67">
        <v>0.19500000000000001</v>
      </c>
      <c r="F21" s="68">
        <f t="shared" si="2"/>
        <v>1030.5</v>
      </c>
      <c r="G21" s="69"/>
      <c r="H21" s="69">
        <v>1030.5</v>
      </c>
      <c r="I21" s="69"/>
      <c r="J21" s="98">
        <f t="shared" si="1"/>
        <v>0.51524999999999999</v>
      </c>
      <c r="K21" s="70"/>
    </row>
    <row r="22" spans="1:11" ht="17.25" customHeight="1">
      <c r="A22" s="65">
        <v>15</v>
      </c>
      <c r="B22" s="66" t="s">
        <v>25</v>
      </c>
      <c r="C22" s="67" t="s">
        <v>157</v>
      </c>
      <c r="D22" s="67">
        <v>1</v>
      </c>
      <c r="E22" s="67">
        <v>0.1244</v>
      </c>
      <c r="F22" s="68">
        <f t="shared" si="2"/>
        <v>142.5</v>
      </c>
      <c r="G22" s="69"/>
      <c r="H22" s="69">
        <v>142.5</v>
      </c>
      <c r="I22" s="69"/>
      <c r="J22" s="98">
        <f t="shared" si="1"/>
        <v>7.1249999999999994E-2</v>
      </c>
      <c r="K22" s="70"/>
    </row>
    <row r="23" spans="1:11" ht="17.25" customHeight="1">
      <c r="A23" s="65">
        <v>16</v>
      </c>
      <c r="B23" s="66" t="s">
        <v>25</v>
      </c>
      <c r="C23" s="67" t="s">
        <v>158</v>
      </c>
      <c r="D23" s="67">
        <v>1</v>
      </c>
      <c r="E23" s="67">
        <v>0.1056</v>
      </c>
      <c r="F23" s="68">
        <f t="shared" si="2"/>
        <v>0</v>
      </c>
      <c r="G23" s="69"/>
      <c r="H23" s="69"/>
      <c r="I23" s="69"/>
      <c r="J23" s="98">
        <f t="shared" si="1"/>
        <v>0</v>
      </c>
      <c r="K23" s="70"/>
    </row>
    <row r="24" spans="1:11" ht="17.25" customHeight="1">
      <c r="A24" s="65">
        <v>17</v>
      </c>
      <c r="B24" s="66" t="s">
        <v>25</v>
      </c>
      <c r="C24" s="67" t="s">
        <v>159</v>
      </c>
      <c r="D24" s="67">
        <v>1</v>
      </c>
      <c r="E24" s="67">
        <v>0.1198</v>
      </c>
      <c r="F24" s="68">
        <f t="shared" si="2"/>
        <v>157.5</v>
      </c>
      <c r="G24" s="69"/>
      <c r="H24" s="69">
        <v>157.5</v>
      </c>
      <c r="I24" s="69"/>
      <c r="J24" s="98">
        <f t="shared" si="1"/>
        <v>7.8750000000000001E-2</v>
      </c>
      <c r="K24" s="70"/>
    </row>
    <row r="25" spans="1:11" ht="17.25" customHeight="1">
      <c r="A25" s="65">
        <v>18</v>
      </c>
      <c r="B25" s="66" t="s">
        <v>25</v>
      </c>
      <c r="C25" s="67" t="s">
        <v>160</v>
      </c>
      <c r="D25" s="67">
        <v>1</v>
      </c>
      <c r="E25" s="67">
        <v>8.8700000000000001E-2</v>
      </c>
      <c r="F25" s="68">
        <f t="shared" si="2"/>
        <v>115.5</v>
      </c>
      <c r="G25" s="69"/>
      <c r="H25" s="69">
        <v>115.5</v>
      </c>
      <c r="I25" s="69"/>
      <c r="J25" s="98">
        <f t="shared" si="1"/>
        <v>5.7750000000000003E-2</v>
      </c>
      <c r="K25" s="70"/>
    </row>
    <row r="26" spans="1:11" ht="17.25" customHeight="1">
      <c r="A26" s="65">
        <v>19</v>
      </c>
      <c r="B26" s="66" t="s">
        <v>25</v>
      </c>
      <c r="C26" s="67" t="s">
        <v>161</v>
      </c>
      <c r="D26" s="67">
        <v>1</v>
      </c>
      <c r="E26" s="67">
        <v>0.33550000000000002</v>
      </c>
      <c r="F26" s="68">
        <f t="shared" si="2"/>
        <v>3485.5</v>
      </c>
      <c r="G26" s="69"/>
      <c r="H26" s="69">
        <v>3400.5</v>
      </c>
      <c r="I26" s="69">
        <v>85</v>
      </c>
      <c r="J26" s="98">
        <f t="shared" si="1"/>
        <v>1.74275</v>
      </c>
      <c r="K26" s="70"/>
    </row>
    <row r="27" spans="1:11" ht="17.25" customHeight="1">
      <c r="A27" s="65">
        <v>20</v>
      </c>
      <c r="B27" s="66" t="s">
        <v>25</v>
      </c>
      <c r="C27" s="67" t="s">
        <v>162</v>
      </c>
      <c r="D27" s="67">
        <v>1</v>
      </c>
      <c r="E27" s="67">
        <v>0.16200000000000001</v>
      </c>
      <c r="F27" s="68">
        <f t="shared" si="2"/>
        <v>0</v>
      </c>
      <c r="G27" s="69"/>
      <c r="H27" s="69"/>
      <c r="I27" s="69"/>
      <c r="J27" s="98">
        <f t="shared" si="1"/>
        <v>0</v>
      </c>
      <c r="K27" s="70"/>
    </row>
    <row r="28" spans="1:11" ht="17.25" customHeight="1">
      <c r="A28" s="65">
        <v>21</v>
      </c>
      <c r="B28" s="66" t="s">
        <v>24</v>
      </c>
      <c r="C28" s="67" t="s">
        <v>163</v>
      </c>
      <c r="D28" s="67">
        <v>9</v>
      </c>
      <c r="E28" s="67">
        <v>0.29110000000000003</v>
      </c>
      <c r="F28" s="68">
        <f t="shared" si="2"/>
        <v>133.74</v>
      </c>
      <c r="G28" s="69">
        <v>133.74</v>
      </c>
      <c r="H28" s="69"/>
      <c r="I28" s="69"/>
      <c r="J28" s="98">
        <f t="shared" si="1"/>
        <v>6.6869999999999999E-2</v>
      </c>
      <c r="K28" s="70"/>
    </row>
    <row r="29" spans="1:11" ht="17.25" customHeight="1">
      <c r="A29" s="65">
        <v>22</v>
      </c>
      <c r="B29" s="66" t="s">
        <v>24</v>
      </c>
      <c r="C29" s="67" t="s">
        <v>164</v>
      </c>
      <c r="D29" s="67">
        <v>6</v>
      </c>
      <c r="E29" s="67">
        <v>0.18190000000000001</v>
      </c>
      <c r="F29" s="68">
        <f t="shared" si="2"/>
        <v>233.11</v>
      </c>
      <c r="G29" s="69">
        <v>233.11</v>
      </c>
      <c r="H29" s="69"/>
      <c r="I29" s="69"/>
      <c r="J29" s="98">
        <f t="shared" si="1"/>
        <v>0.11655500000000001</v>
      </c>
      <c r="K29" s="70"/>
    </row>
    <row r="30" spans="1:11" ht="17.25" customHeight="1">
      <c r="A30" s="65">
        <v>23</v>
      </c>
      <c r="B30" s="66" t="s">
        <v>24</v>
      </c>
      <c r="C30" s="67" t="s">
        <v>165</v>
      </c>
      <c r="D30" s="67">
        <v>8</v>
      </c>
      <c r="E30" s="67">
        <v>0.22550000000000001</v>
      </c>
      <c r="F30" s="68">
        <f t="shared" si="2"/>
        <v>298.75</v>
      </c>
      <c r="G30" s="69">
        <v>298.75</v>
      </c>
      <c r="H30" s="69"/>
      <c r="I30" s="69"/>
      <c r="J30" s="98">
        <f t="shared" si="1"/>
        <v>0.14937500000000001</v>
      </c>
      <c r="K30" s="70"/>
    </row>
    <row r="31" spans="1:11" ht="17.25" customHeight="1">
      <c r="A31" s="65">
        <v>24</v>
      </c>
      <c r="B31" s="66" t="s">
        <v>24</v>
      </c>
      <c r="C31" s="67" t="s">
        <v>166</v>
      </c>
      <c r="D31" s="67">
        <v>20</v>
      </c>
      <c r="E31" s="67">
        <v>0.61680000000000001</v>
      </c>
      <c r="F31" s="68">
        <f t="shared" si="2"/>
        <v>540.95000000000005</v>
      </c>
      <c r="G31" s="69">
        <v>540.95000000000005</v>
      </c>
      <c r="H31" s="69"/>
      <c r="I31" s="69"/>
      <c r="J31" s="98">
        <f t="shared" si="1"/>
        <v>0.27047500000000002</v>
      </c>
      <c r="K31" s="70"/>
    </row>
    <row r="32" spans="1:11" ht="17.25" customHeight="1">
      <c r="A32" s="65">
        <v>25</v>
      </c>
      <c r="B32" s="66" t="s">
        <v>24</v>
      </c>
      <c r="C32" s="67" t="s">
        <v>167</v>
      </c>
      <c r="D32" s="67">
        <v>10</v>
      </c>
      <c r="E32" s="67">
        <v>0.34860000000000002</v>
      </c>
      <c r="F32" s="68">
        <f t="shared" si="2"/>
        <v>1127.05</v>
      </c>
      <c r="G32" s="69">
        <v>1127.05</v>
      </c>
      <c r="H32" s="69"/>
      <c r="I32" s="69"/>
      <c r="J32" s="98">
        <f t="shared" si="1"/>
        <v>0.56352500000000005</v>
      </c>
      <c r="K32" s="70"/>
    </row>
    <row r="33" spans="1:11" ht="17.25" customHeight="1">
      <c r="A33" s="65">
        <v>26</v>
      </c>
      <c r="B33" s="66" t="s">
        <v>24</v>
      </c>
      <c r="C33" s="67" t="s">
        <v>168</v>
      </c>
      <c r="D33" s="67">
        <v>9</v>
      </c>
      <c r="E33" s="67">
        <v>0.3145</v>
      </c>
      <c r="F33" s="68">
        <f t="shared" si="2"/>
        <v>554</v>
      </c>
      <c r="G33" s="69">
        <v>554</v>
      </c>
      <c r="H33" s="69"/>
      <c r="I33" s="69"/>
      <c r="J33" s="98">
        <f t="shared" si="1"/>
        <v>0.27700000000000002</v>
      </c>
      <c r="K33" s="70"/>
    </row>
    <row r="34" spans="1:11" ht="17.25" customHeight="1">
      <c r="A34" s="65">
        <v>27</v>
      </c>
      <c r="B34" s="66" t="s">
        <v>24</v>
      </c>
      <c r="C34" s="67" t="s">
        <v>169</v>
      </c>
      <c r="D34" s="67">
        <v>1</v>
      </c>
      <c r="E34" s="67">
        <v>0.1341</v>
      </c>
      <c r="F34" s="68">
        <f t="shared" si="2"/>
        <v>466.81</v>
      </c>
      <c r="G34" s="69">
        <v>466.81</v>
      </c>
      <c r="H34" s="69"/>
      <c r="I34" s="69"/>
      <c r="J34" s="98">
        <f t="shared" si="1"/>
        <v>0.233405</v>
      </c>
      <c r="K34" s="70"/>
    </row>
    <row r="35" spans="1:11" ht="17.25" customHeight="1">
      <c r="A35" s="65">
        <v>28</v>
      </c>
      <c r="B35" s="66" t="s">
        <v>24</v>
      </c>
      <c r="C35" s="67" t="s">
        <v>170</v>
      </c>
      <c r="D35" s="67">
        <v>8</v>
      </c>
      <c r="E35" s="67">
        <v>0.16209999999999999</v>
      </c>
      <c r="F35" s="68">
        <f t="shared" si="2"/>
        <v>0</v>
      </c>
      <c r="G35" s="69"/>
      <c r="H35" s="69"/>
      <c r="I35" s="69"/>
      <c r="J35" s="98">
        <f t="shared" si="1"/>
        <v>0</v>
      </c>
      <c r="K35" s="70"/>
    </row>
    <row r="36" spans="1:11" ht="17.25" customHeight="1">
      <c r="A36" s="65">
        <v>29</v>
      </c>
      <c r="B36" s="66" t="s">
        <v>24</v>
      </c>
      <c r="C36" s="67" t="s">
        <v>171</v>
      </c>
      <c r="D36" s="67">
        <v>12</v>
      </c>
      <c r="E36" s="67">
        <v>0.37919999999999998</v>
      </c>
      <c r="F36" s="68">
        <f t="shared" si="2"/>
        <v>1088.92</v>
      </c>
      <c r="G36" s="69">
        <v>1088.92</v>
      </c>
      <c r="H36" s="69"/>
      <c r="I36" s="69"/>
      <c r="J36" s="98">
        <f t="shared" si="1"/>
        <v>0.54446000000000006</v>
      </c>
      <c r="K36" s="70"/>
    </row>
    <row r="37" spans="1:11" ht="17.25" customHeight="1">
      <c r="A37" s="65">
        <v>30</v>
      </c>
      <c r="B37" s="66" t="s">
        <v>24</v>
      </c>
      <c r="C37" s="67" t="s">
        <v>172</v>
      </c>
      <c r="D37" s="67">
        <v>12</v>
      </c>
      <c r="E37" s="67">
        <v>0.52549999999999997</v>
      </c>
      <c r="F37" s="68">
        <f t="shared" si="2"/>
        <v>1552.31</v>
      </c>
      <c r="G37" s="69">
        <v>1552.31</v>
      </c>
      <c r="H37" s="69"/>
      <c r="I37" s="69"/>
      <c r="J37" s="98">
        <f t="shared" si="1"/>
        <v>0.77615500000000004</v>
      </c>
      <c r="K37" s="70"/>
    </row>
    <row r="38" spans="1:11" ht="17.25" customHeight="1">
      <c r="A38" s="65">
        <v>31</v>
      </c>
      <c r="B38" s="66" t="s">
        <v>24</v>
      </c>
      <c r="C38" s="67" t="s">
        <v>173</v>
      </c>
      <c r="D38" s="67">
        <v>9</v>
      </c>
      <c r="E38" s="67">
        <v>0.372</v>
      </c>
      <c r="F38" s="68">
        <f t="shared" si="2"/>
        <v>0</v>
      </c>
      <c r="G38" s="69"/>
      <c r="H38" s="69"/>
      <c r="I38" s="69"/>
      <c r="J38" s="98">
        <f t="shared" si="1"/>
        <v>0</v>
      </c>
      <c r="K38" s="70"/>
    </row>
    <row r="39" spans="1:11" ht="17.25" customHeight="1">
      <c r="A39" s="65">
        <v>32</v>
      </c>
      <c r="B39" s="66" t="s">
        <v>24</v>
      </c>
      <c r="C39" s="67" t="s">
        <v>174</v>
      </c>
      <c r="D39" s="67">
        <v>7</v>
      </c>
      <c r="E39" s="67">
        <v>0.2112</v>
      </c>
      <c r="F39" s="68">
        <f t="shared" si="2"/>
        <v>44</v>
      </c>
      <c r="G39" s="69">
        <v>44</v>
      </c>
      <c r="H39" s="69"/>
      <c r="I39" s="69"/>
      <c r="J39" s="98">
        <f t="shared" si="1"/>
        <v>2.1999999999999999E-2</v>
      </c>
      <c r="K39" s="70"/>
    </row>
    <row r="40" spans="1:11" ht="17.25" customHeight="1">
      <c r="A40" s="65">
        <v>33</v>
      </c>
      <c r="B40" s="66" t="s">
        <v>24</v>
      </c>
      <c r="C40" s="67" t="s">
        <v>175</v>
      </c>
      <c r="D40" s="67">
        <v>8</v>
      </c>
      <c r="E40" s="67">
        <v>0.31669999999999998</v>
      </c>
      <c r="F40" s="68">
        <f t="shared" si="2"/>
        <v>0</v>
      </c>
      <c r="G40" s="69"/>
      <c r="H40" s="69"/>
      <c r="I40" s="69"/>
      <c r="J40" s="98">
        <f t="shared" si="1"/>
        <v>0</v>
      </c>
      <c r="K40" s="70"/>
    </row>
    <row r="41" spans="1:11" ht="17.25" customHeight="1">
      <c r="A41" s="65">
        <v>34</v>
      </c>
      <c r="B41" s="66" t="s">
        <v>23</v>
      </c>
      <c r="C41" s="67" t="s">
        <v>176</v>
      </c>
      <c r="D41" s="67">
        <v>3</v>
      </c>
      <c r="E41" s="67">
        <v>7.3400000000000007E-2</v>
      </c>
      <c r="F41" s="68">
        <f t="shared" si="2"/>
        <v>853.5</v>
      </c>
      <c r="G41" s="69"/>
      <c r="H41" s="69">
        <v>853.5</v>
      </c>
      <c r="I41" s="69"/>
      <c r="J41" s="98">
        <f t="shared" si="1"/>
        <v>0.42675000000000002</v>
      </c>
      <c r="K41" s="70"/>
    </row>
    <row r="42" spans="1:11" ht="17.25" customHeight="1">
      <c r="A42" s="65">
        <v>35</v>
      </c>
      <c r="B42" s="66" t="s">
        <v>23</v>
      </c>
      <c r="C42" s="67" t="s">
        <v>177</v>
      </c>
      <c r="D42" s="67">
        <v>5</v>
      </c>
      <c r="E42" s="67">
        <v>0.1726</v>
      </c>
      <c r="F42" s="68">
        <f t="shared" si="2"/>
        <v>370.5</v>
      </c>
      <c r="G42" s="69"/>
      <c r="H42" s="69">
        <v>370.5</v>
      </c>
      <c r="I42" s="69"/>
      <c r="J42" s="98">
        <f t="shared" si="1"/>
        <v>0.18525</v>
      </c>
      <c r="K42" s="70"/>
    </row>
    <row r="43" spans="1:11" ht="17.25" customHeight="1">
      <c r="A43" s="65">
        <v>36</v>
      </c>
      <c r="B43" s="66" t="s">
        <v>23</v>
      </c>
      <c r="C43" s="67" t="s">
        <v>178</v>
      </c>
      <c r="D43" s="67">
        <v>8</v>
      </c>
      <c r="E43" s="67">
        <v>0.1072</v>
      </c>
      <c r="F43" s="68">
        <f t="shared" si="2"/>
        <v>664.07</v>
      </c>
      <c r="G43" s="69">
        <v>205.07</v>
      </c>
      <c r="H43" s="69">
        <v>459</v>
      </c>
      <c r="I43" s="69"/>
      <c r="J43" s="98">
        <f t="shared" si="1"/>
        <v>0.33203500000000002</v>
      </c>
      <c r="K43" s="70"/>
    </row>
    <row r="44" spans="1:11" ht="17.25" customHeight="1">
      <c r="A44" s="65">
        <v>37</v>
      </c>
      <c r="B44" s="66" t="s">
        <v>23</v>
      </c>
      <c r="C44" s="67" t="s">
        <v>179</v>
      </c>
      <c r="D44" s="67">
        <v>10</v>
      </c>
      <c r="E44" s="67">
        <v>0.26619999999999999</v>
      </c>
      <c r="F44" s="68">
        <f t="shared" si="2"/>
        <v>2498.3000000000002</v>
      </c>
      <c r="G44" s="69"/>
      <c r="H44" s="69">
        <v>2209.5</v>
      </c>
      <c r="I44" s="69">
        <v>288.8</v>
      </c>
      <c r="J44" s="98">
        <f t="shared" si="1"/>
        <v>1.24915</v>
      </c>
      <c r="K44" s="70"/>
    </row>
    <row r="45" spans="1:11" ht="17.25" customHeight="1">
      <c r="A45" s="65">
        <v>38</v>
      </c>
      <c r="B45" s="66" t="s">
        <v>23</v>
      </c>
      <c r="C45" s="67" t="s">
        <v>180</v>
      </c>
      <c r="D45" s="67">
        <v>1</v>
      </c>
      <c r="E45" s="67">
        <v>7.9600000000000004E-2</v>
      </c>
      <c r="F45" s="68">
        <f t="shared" si="2"/>
        <v>103.5</v>
      </c>
      <c r="G45" s="69"/>
      <c r="H45" s="69">
        <v>103.5</v>
      </c>
      <c r="I45" s="69"/>
      <c r="J45" s="98">
        <f t="shared" si="1"/>
        <v>5.1749999999999997E-2</v>
      </c>
      <c r="K45" s="70"/>
    </row>
    <row r="46" spans="1:11" ht="17.25" customHeight="1">
      <c r="A46" s="65">
        <v>39</v>
      </c>
      <c r="B46" s="66" t="s">
        <v>23</v>
      </c>
      <c r="C46" s="67" t="s">
        <v>181</v>
      </c>
      <c r="D46" s="67">
        <v>19</v>
      </c>
      <c r="E46" s="67">
        <v>0.376</v>
      </c>
      <c r="F46" s="68">
        <f t="shared" si="2"/>
        <v>3883.5</v>
      </c>
      <c r="G46" s="69"/>
      <c r="H46" s="69">
        <v>3883.5</v>
      </c>
      <c r="I46" s="69"/>
      <c r="J46" s="98">
        <f t="shared" si="1"/>
        <v>1.9417500000000001</v>
      </c>
      <c r="K46" s="70"/>
    </row>
    <row r="47" spans="1:11" ht="17.25" customHeight="1">
      <c r="A47" s="65">
        <v>40</v>
      </c>
      <c r="B47" s="66" t="s">
        <v>23</v>
      </c>
      <c r="C47" s="67" t="s">
        <v>182</v>
      </c>
      <c r="D47" s="67">
        <v>15</v>
      </c>
      <c r="E47" s="67">
        <v>0.34699999999999998</v>
      </c>
      <c r="F47" s="68">
        <f t="shared" si="2"/>
        <v>513</v>
      </c>
      <c r="G47" s="69"/>
      <c r="H47" s="69">
        <v>513</v>
      </c>
      <c r="I47" s="69"/>
      <c r="J47" s="98">
        <f t="shared" si="1"/>
        <v>0.25650000000000001</v>
      </c>
      <c r="K47" s="70"/>
    </row>
    <row r="48" spans="1:11" ht="17.25" customHeight="1">
      <c r="A48" s="65">
        <v>41</v>
      </c>
      <c r="B48" s="66" t="s">
        <v>23</v>
      </c>
      <c r="C48" s="67" t="s">
        <v>183</v>
      </c>
      <c r="D48" s="67">
        <v>13</v>
      </c>
      <c r="E48" s="67">
        <v>0.44640000000000002</v>
      </c>
      <c r="F48" s="68">
        <f t="shared" si="2"/>
        <v>4063.5</v>
      </c>
      <c r="G48" s="69"/>
      <c r="H48" s="69">
        <v>3508.5</v>
      </c>
      <c r="I48" s="69">
        <v>555</v>
      </c>
      <c r="J48" s="98">
        <f t="shared" si="1"/>
        <v>2.0317500000000002</v>
      </c>
      <c r="K48" s="70"/>
    </row>
    <row r="49" spans="1:11" ht="17.25" customHeight="1">
      <c r="A49" s="65">
        <v>42</v>
      </c>
      <c r="B49" s="66" t="s">
        <v>23</v>
      </c>
      <c r="C49" s="67" t="s">
        <v>184</v>
      </c>
      <c r="D49" s="67">
        <v>19</v>
      </c>
      <c r="E49" s="67">
        <v>0.58130000000000004</v>
      </c>
      <c r="F49" s="68">
        <f t="shared" si="2"/>
        <v>69</v>
      </c>
      <c r="G49" s="69"/>
      <c r="H49" s="69">
        <v>69</v>
      </c>
      <c r="I49" s="69"/>
      <c r="J49" s="98">
        <f t="shared" si="1"/>
        <v>3.4500000000000003E-2</v>
      </c>
      <c r="K49" s="70"/>
    </row>
    <row r="50" spans="1:11" ht="17.25" customHeight="1">
      <c r="A50" s="65">
        <v>43</v>
      </c>
      <c r="B50" s="66" t="s">
        <v>23</v>
      </c>
      <c r="C50" s="67" t="s">
        <v>185</v>
      </c>
      <c r="D50" s="67">
        <v>1</v>
      </c>
      <c r="E50" s="67">
        <v>8.7800000000000003E-2</v>
      </c>
      <c r="F50" s="68">
        <f t="shared" si="2"/>
        <v>0</v>
      </c>
      <c r="G50" s="69"/>
      <c r="H50" s="69"/>
      <c r="I50" s="69"/>
      <c r="J50" s="98">
        <f t="shared" si="1"/>
        <v>0</v>
      </c>
      <c r="K50" s="70"/>
    </row>
    <row r="51" spans="1:11" ht="17.25" customHeight="1">
      <c r="A51" s="65">
        <v>44</v>
      </c>
      <c r="B51" s="66" t="s">
        <v>23</v>
      </c>
      <c r="C51" s="67" t="s">
        <v>186</v>
      </c>
      <c r="D51" s="67">
        <v>9</v>
      </c>
      <c r="E51" s="67">
        <v>0.35809999999999997</v>
      </c>
      <c r="F51" s="68">
        <f t="shared" si="2"/>
        <v>0</v>
      </c>
      <c r="G51" s="69"/>
      <c r="H51" s="69"/>
      <c r="I51" s="69"/>
      <c r="J51" s="98">
        <f t="shared" si="1"/>
        <v>0</v>
      </c>
      <c r="K51" s="70"/>
    </row>
    <row r="52" spans="1:11" ht="17.25" customHeight="1">
      <c r="A52" s="65">
        <v>45</v>
      </c>
      <c r="B52" s="66" t="s">
        <v>23</v>
      </c>
      <c r="C52" s="67" t="s">
        <v>187</v>
      </c>
      <c r="D52" s="67">
        <v>20</v>
      </c>
      <c r="E52" s="67">
        <v>0.46</v>
      </c>
      <c r="F52" s="68">
        <f t="shared" si="2"/>
        <v>0</v>
      </c>
      <c r="G52" s="69"/>
      <c r="H52" s="69"/>
      <c r="I52" s="69"/>
      <c r="J52" s="98">
        <f t="shared" si="1"/>
        <v>0</v>
      </c>
      <c r="K52" s="70"/>
    </row>
    <row r="53" spans="1:11" ht="17.25" customHeight="1">
      <c r="A53" s="65">
        <v>46</v>
      </c>
      <c r="B53" s="66" t="s">
        <v>23</v>
      </c>
      <c r="C53" s="67" t="s">
        <v>188</v>
      </c>
      <c r="D53" s="67">
        <v>1</v>
      </c>
      <c r="E53" s="67">
        <v>7.0999999999999994E-2</v>
      </c>
      <c r="F53" s="68">
        <f t="shared" si="2"/>
        <v>0</v>
      </c>
      <c r="G53" s="69"/>
      <c r="H53" s="69"/>
      <c r="I53" s="69"/>
      <c r="J53" s="98">
        <f t="shared" si="1"/>
        <v>0</v>
      </c>
      <c r="K53" s="70"/>
    </row>
    <row r="54" spans="1:11" ht="17.25" customHeight="1">
      <c r="A54" s="65">
        <v>47</v>
      </c>
      <c r="B54" s="66" t="s">
        <v>23</v>
      </c>
      <c r="C54" s="67" t="s">
        <v>189</v>
      </c>
      <c r="D54" s="67">
        <v>1</v>
      </c>
      <c r="E54" s="67">
        <v>0.17</v>
      </c>
      <c r="F54" s="68">
        <f t="shared" si="2"/>
        <v>0</v>
      </c>
      <c r="G54" s="69"/>
      <c r="H54" s="69"/>
      <c r="I54" s="69"/>
      <c r="J54" s="98">
        <f t="shared" si="1"/>
        <v>0</v>
      </c>
      <c r="K54" s="70"/>
    </row>
    <row r="55" spans="1:11" ht="17.25" customHeight="1">
      <c r="A55" s="65">
        <v>48</v>
      </c>
      <c r="B55" s="66" t="s">
        <v>23</v>
      </c>
      <c r="C55" s="67" t="s">
        <v>190</v>
      </c>
      <c r="D55" s="67">
        <v>38</v>
      </c>
      <c r="E55" s="67">
        <v>0.66379999999999995</v>
      </c>
      <c r="F55" s="68">
        <f t="shared" si="2"/>
        <v>896.4</v>
      </c>
      <c r="G55" s="69"/>
      <c r="H55" s="69">
        <v>896.4</v>
      </c>
      <c r="I55" s="69"/>
      <c r="J55" s="98">
        <f t="shared" si="1"/>
        <v>0.44819999999999999</v>
      </c>
      <c r="K55" s="70"/>
    </row>
    <row r="56" spans="1:11" ht="17.25" customHeight="1">
      <c r="A56" s="65">
        <v>49</v>
      </c>
      <c r="B56" s="66" t="s">
        <v>23</v>
      </c>
      <c r="C56" s="67" t="s">
        <v>191</v>
      </c>
      <c r="D56" s="67">
        <v>5</v>
      </c>
      <c r="E56" s="67">
        <v>8.5999999999999993E-2</v>
      </c>
      <c r="F56" s="68">
        <f t="shared" si="2"/>
        <v>2662.36</v>
      </c>
      <c r="G56" s="69">
        <v>732.16</v>
      </c>
      <c r="H56" s="69">
        <v>1864.5</v>
      </c>
      <c r="I56" s="69">
        <v>65.7</v>
      </c>
      <c r="J56" s="98">
        <f t="shared" si="1"/>
        <v>1.33118</v>
      </c>
      <c r="K56" s="70"/>
    </row>
    <row r="57" spans="1:11" ht="17.25" customHeight="1">
      <c r="A57" s="65">
        <v>50</v>
      </c>
      <c r="B57" s="66" t="s">
        <v>23</v>
      </c>
      <c r="C57" s="67" t="s">
        <v>192</v>
      </c>
      <c r="D57" s="67">
        <v>21</v>
      </c>
      <c r="E57" s="67">
        <v>0.44569999999999999</v>
      </c>
      <c r="F57" s="68">
        <f t="shared" si="2"/>
        <v>1886.74</v>
      </c>
      <c r="G57" s="69">
        <v>205.24</v>
      </c>
      <c r="H57" s="69">
        <v>1383</v>
      </c>
      <c r="I57" s="69">
        <v>298.5</v>
      </c>
      <c r="J57" s="98">
        <f t="shared" si="1"/>
        <v>0.94337000000000004</v>
      </c>
      <c r="K57" s="70"/>
    </row>
    <row r="58" spans="1:11" ht="17.25" customHeight="1">
      <c r="A58" s="65">
        <v>51</v>
      </c>
      <c r="B58" s="66" t="s">
        <v>23</v>
      </c>
      <c r="C58" s="67" t="s">
        <v>193</v>
      </c>
      <c r="D58" s="67">
        <v>1</v>
      </c>
      <c r="E58" s="67">
        <v>7.9799999999999996E-2</v>
      </c>
      <c r="F58" s="68">
        <f t="shared" si="2"/>
        <v>757.8</v>
      </c>
      <c r="G58" s="69"/>
      <c r="H58" s="69"/>
      <c r="I58" s="69">
        <v>757.8</v>
      </c>
      <c r="J58" s="98">
        <f t="shared" si="1"/>
        <v>0.37890000000000001</v>
      </c>
      <c r="K58" s="70"/>
    </row>
    <row r="59" spans="1:11" ht="17.25" customHeight="1">
      <c r="A59" s="65">
        <v>52</v>
      </c>
      <c r="B59" s="66" t="s">
        <v>23</v>
      </c>
      <c r="C59" s="67" t="s">
        <v>194</v>
      </c>
      <c r="D59" s="67">
        <v>1</v>
      </c>
      <c r="E59" s="67">
        <v>4.36E-2</v>
      </c>
      <c r="F59" s="68">
        <f t="shared" si="2"/>
        <v>0</v>
      </c>
      <c r="G59" s="69"/>
      <c r="H59" s="69"/>
      <c r="I59" s="69"/>
      <c r="J59" s="98">
        <f t="shared" si="1"/>
        <v>0</v>
      </c>
      <c r="K59" s="70"/>
    </row>
    <row r="60" spans="1:11" ht="17.25" customHeight="1">
      <c r="A60" s="65">
        <v>53</v>
      </c>
      <c r="B60" s="66" t="s">
        <v>23</v>
      </c>
      <c r="C60" s="67" t="s">
        <v>195</v>
      </c>
      <c r="D60" s="67">
        <v>17</v>
      </c>
      <c r="E60" s="67">
        <v>0.246</v>
      </c>
      <c r="F60" s="68">
        <f t="shared" si="2"/>
        <v>147</v>
      </c>
      <c r="G60" s="69"/>
      <c r="H60" s="69"/>
      <c r="I60" s="69">
        <v>147</v>
      </c>
      <c r="J60" s="98">
        <f t="shared" si="1"/>
        <v>7.3499999999999996E-2</v>
      </c>
      <c r="K60" s="70"/>
    </row>
    <row r="61" spans="1:11" ht="17.25" customHeight="1">
      <c r="A61" s="65">
        <v>54</v>
      </c>
      <c r="B61" s="66" t="s">
        <v>23</v>
      </c>
      <c r="C61" s="67" t="s">
        <v>196</v>
      </c>
      <c r="D61" s="67">
        <v>6</v>
      </c>
      <c r="E61" s="67">
        <v>0.18129999999999999</v>
      </c>
      <c r="F61" s="68">
        <f t="shared" si="2"/>
        <v>1490.5</v>
      </c>
      <c r="G61" s="69"/>
      <c r="H61" s="69">
        <v>1480.5</v>
      </c>
      <c r="I61" s="69">
        <v>10</v>
      </c>
      <c r="J61" s="98">
        <f t="shared" si="1"/>
        <v>0.74524999999999997</v>
      </c>
      <c r="K61" s="70"/>
    </row>
    <row r="62" spans="1:11" ht="17.25" customHeight="1">
      <c r="A62" s="65">
        <v>55</v>
      </c>
      <c r="B62" s="66" t="s">
        <v>23</v>
      </c>
      <c r="C62" s="67" t="s">
        <v>197</v>
      </c>
      <c r="D62" s="67">
        <v>22</v>
      </c>
      <c r="E62" s="67">
        <v>0.4798</v>
      </c>
      <c r="F62" s="68">
        <f t="shared" si="2"/>
        <v>864</v>
      </c>
      <c r="G62" s="69"/>
      <c r="H62" s="69">
        <v>864</v>
      </c>
      <c r="I62" s="69"/>
      <c r="J62" s="98">
        <f t="shared" si="1"/>
        <v>0.432</v>
      </c>
      <c r="K62" s="70"/>
    </row>
    <row r="63" spans="1:11" ht="17.25" customHeight="1">
      <c r="A63" s="65">
        <v>56</v>
      </c>
      <c r="B63" s="66" t="s">
        <v>23</v>
      </c>
      <c r="C63" s="67" t="s">
        <v>198</v>
      </c>
      <c r="D63" s="67">
        <v>12</v>
      </c>
      <c r="E63" s="67">
        <v>0.32340000000000002</v>
      </c>
      <c r="F63" s="68">
        <f t="shared" si="2"/>
        <v>225</v>
      </c>
      <c r="G63" s="69"/>
      <c r="H63" s="69">
        <v>225</v>
      </c>
      <c r="I63" s="69"/>
      <c r="J63" s="98">
        <f t="shared" si="1"/>
        <v>0.1125</v>
      </c>
      <c r="K63" s="70"/>
    </row>
    <row r="64" spans="1:11" s="59" customFormat="1" ht="17.25" customHeight="1">
      <c r="A64" s="54" t="s">
        <v>199</v>
      </c>
      <c r="B64" s="55" t="s">
        <v>7</v>
      </c>
      <c r="C64" s="60">
        <f>+A100</f>
        <v>36</v>
      </c>
      <c r="D64" s="61">
        <f>SUM(D65:D100)</f>
        <v>36</v>
      </c>
      <c r="E64" s="61">
        <f>SUM(E65:E100)</f>
        <v>8.6450999999999993</v>
      </c>
      <c r="F64" s="63">
        <f>G64+H64+I64</f>
        <v>14427.38</v>
      </c>
      <c r="G64" s="63">
        <f>SUM(G65:G100)</f>
        <v>10124.379999999999</v>
      </c>
      <c r="H64" s="63">
        <f>SUM(H65:H100)</f>
        <v>4303</v>
      </c>
      <c r="I64" s="63">
        <f>SUM(I65:I100)</f>
        <v>0</v>
      </c>
      <c r="J64" s="97">
        <f t="shared" si="1"/>
        <v>7.2136899999999997</v>
      </c>
      <c r="K64" s="58"/>
    </row>
    <row r="65" spans="1:11" ht="17.25" customHeight="1">
      <c r="A65" s="65">
        <v>1</v>
      </c>
      <c r="B65" s="71" t="s">
        <v>200</v>
      </c>
      <c r="C65" s="72" t="s">
        <v>201</v>
      </c>
      <c r="D65" s="67">
        <v>1</v>
      </c>
      <c r="E65" s="67">
        <v>0.2157</v>
      </c>
      <c r="F65" s="73">
        <f t="shared" ref="F65:F100" si="3">G65+H65+I65</f>
        <v>300.89</v>
      </c>
      <c r="G65" s="69">
        <v>300.89</v>
      </c>
      <c r="H65" s="73">
        <v>0</v>
      </c>
      <c r="I65" s="73">
        <v>0</v>
      </c>
      <c r="J65" s="98">
        <f t="shared" si="1"/>
        <v>0.150445</v>
      </c>
      <c r="K65" s="70"/>
    </row>
    <row r="66" spans="1:11" ht="17.25" customHeight="1">
      <c r="A66" s="65">
        <v>2</v>
      </c>
      <c r="B66" s="71" t="s">
        <v>200</v>
      </c>
      <c r="C66" s="72" t="s">
        <v>202</v>
      </c>
      <c r="D66" s="67">
        <v>1</v>
      </c>
      <c r="E66" s="67">
        <v>0.2487</v>
      </c>
      <c r="F66" s="73">
        <f t="shared" si="3"/>
        <v>1155.3399999999999</v>
      </c>
      <c r="G66" s="74">
        <v>1155.3399999999999</v>
      </c>
      <c r="H66" s="73">
        <v>0</v>
      </c>
      <c r="I66" s="73">
        <v>0</v>
      </c>
      <c r="J66" s="98">
        <f t="shared" si="1"/>
        <v>0.57767000000000002</v>
      </c>
      <c r="K66" s="70"/>
    </row>
    <row r="67" spans="1:11" ht="17.25" customHeight="1">
      <c r="A67" s="65">
        <v>3</v>
      </c>
      <c r="B67" s="71" t="s">
        <v>200</v>
      </c>
      <c r="C67" s="72" t="s">
        <v>203</v>
      </c>
      <c r="D67" s="67">
        <v>1</v>
      </c>
      <c r="E67" s="67">
        <v>0.21540000000000001</v>
      </c>
      <c r="F67" s="73">
        <f t="shared" si="3"/>
        <v>950.8</v>
      </c>
      <c r="G67" s="74">
        <v>950.8</v>
      </c>
      <c r="H67" s="73">
        <v>0</v>
      </c>
      <c r="I67" s="73">
        <v>0</v>
      </c>
      <c r="J67" s="98">
        <f t="shared" si="1"/>
        <v>0.47539999999999999</v>
      </c>
      <c r="K67" s="70"/>
    </row>
    <row r="68" spans="1:11" ht="17.25" customHeight="1">
      <c r="A68" s="65">
        <v>4</v>
      </c>
      <c r="B68" s="71" t="s">
        <v>200</v>
      </c>
      <c r="C68" s="72" t="s">
        <v>204</v>
      </c>
      <c r="D68" s="67">
        <v>1</v>
      </c>
      <c r="E68" s="67">
        <v>0.20499999999999999</v>
      </c>
      <c r="F68" s="73">
        <f t="shared" si="3"/>
        <v>1032.95</v>
      </c>
      <c r="G68" s="74">
        <v>1032.95</v>
      </c>
      <c r="H68" s="73">
        <v>0</v>
      </c>
      <c r="I68" s="73">
        <v>0</v>
      </c>
      <c r="J68" s="98">
        <f t="shared" si="1"/>
        <v>0.51647500000000002</v>
      </c>
      <c r="K68" s="70"/>
    </row>
    <row r="69" spans="1:11" ht="17.25" customHeight="1">
      <c r="A69" s="65">
        <v>5</v>
      </c>
      <c r="B69" s="71" t="s">
        <v>200</v>
      </c>
      <c r="C69" s="72" t="s">
        <v>205</v>
      </c>
      <c r="D69" s="67">
        <v>1</v>
      </c>
      <c r="E69" s="67">
        <v>0.2626</v>
      </c>
      <c r="F69" s="73">
        <f t="shared" si="3"/>
        <v>0</v>
      </c>
      <c r="G69" s="69">
        <v>0</v>
      </c>
      <c r="H69" s="73">
        <v>0</v>
      </c>
      <c r="I69" s="73">
        <v>0</v>
      </c>
      <c r="J69" s="98">
        <f t="shared" si="1"/>
        <v>0</v>
      </c>
      <c r="K69" s="70"/>
    </row>
    <row r="70" spans="1:11" ht="17.25" customHeight="1">
      <c r="A70" s="65">
        <v>6</v>
      </c>
      <c r="B70" s="71" t="s">
        <v>200</v>
      </c>
      <c r="C70" s="72" t="s">
        <v>206</v>
      </c>
      <c r="D70" s="67">
        <v>1</v>
      </c>
      <c r="E70" s="67">
        <v>0.25729999999999997</v>
      </c>
      <c r="F70" s="73">
        <f t="shared" si="3"/>
        <v>617.04999999999995</v>
      </c>
      <c r="G70" s="69">
        <v>617.04999999999995</v>
      </c>
      <c r="H70" s="73">
        <v>0</v>
      </c>
      <c r="I70" s="73">
        <v>0</v>
      </c>
      <c r="J70" s="98">
        <f t="shared" si="1"/>
        <v>0.30852499999999999</v>
      </c>
      <c r="K70" s="70"/>
    </row>
    <row r="71" spans="1:11" ht="17.25" customHeight="1">
      <c r="A71" s="65">
        <v>7</v>
      </c>
      <c r="B71" s="71" t="s">
        <v>200</v>
      </c>
      <c r="C71" s="72" t="s">
        <v>207</v>
      </c>
      <c r="D71" s="67">
        <v>1</v>
      </c>
      <c r="E71" s="67">
        <v>0.20949999999999999</v>
      </c>
      <c r="F71" s="73">
        <f t="shared" si="3"/>
        <v>826.06</v>
      </c>
      <c r="G71" s="69">
        <v>826.06</v>
      </c>
      <c r="H71" s="73">
        <v>0</v>
      </c>
      <c r="I71" s="73">
        <v>0</v>
      </c>
      <c r="J71" s="98">
        <f t="shared" ref="J71:J134" si="4">F71*0.0005</f>
        <v>0.41303000000000001</v>
      </c>
      <c r="K71" s="70"/>
    </row>
    <row r="72" spans="1:11" ht="17.25" customHeight="1">
      <c r="A72" s="65">
        <v>8</v>
      </c>
      <c r="B72" s="71" t="s">
        <v>200</v>
      </c>
      <c r="C72" s="72" t="s">
        <v>208</v>
      </c>
      <c r="D72" s="67">
        <v>1</v>
      </c>
      <c r="E72" s="67">
        <v>0.10580000000000001</v>
      </c>
      <c r="F72" s="73">
        <f t="shared" si="3"/>
        <v>1019.23</v>
      </c>
      <c r="G72" s="69">
        <v>1019.23</v>
      </c>
      <c r="H72" s="73">
        <v>0</v>
      </c>
      <c r="I72" s="73">
        <v>0</v>
      </c>
      <c r="J72" s="98">
        <f t="shared" si="4"/>
        <v>0.50961500000000004</v>
      </c>
      <c r="K72" s="70"/>
    </row>
    <row r="73" spans="1:11" ht="17.25" customHeight="1">
      <c r="A73" s="65">
        <v>9</v>
      </c>
      <c r="B73" s="71" t="s">
        <v>200</v>
      </c>
      <c r="C73" s="72" t="s">
        <v>209</v>
      </c>
      <c r="D73" s="67">
        <v>1</v>
      </c>
      <c r="E73" s="67">
        <v>0.20680000000000001</v>
      </c>
      <c r="F73" s="73">
        <f t="shared" si="3"/>
        <v>1522.59</v>
      </c>
      <c r="G73" s="69">
        <v>1522.59</v>
      </c>
      <c r="H73" s="73">
        <v>0</v>
      </c>
      <c r="I73" s="73">
        <v>0</v>
      </c>
      <c r="J73" s="98">
        <f t="shared" si="4"/>
        <v>0.76129500000000005</v>
      </c>
      <c r="K73" s="70"/>
    </row>
    <row r="74" spans="1:11" ht="17.25" customHeight="1">
      <c r="A74" s="65">
        <v>10</v>
      </c>
      <c r="B74" s="71" t="s">
        <v>200</v>
      </c>
      <c r="C74" s="72" t="s">
        <v>210</v>
      </c>
      <c r="D74" s="67">
        <v>1</v>
      </c>
      <c r="E74" s="67">
        <v>0.36720000000000003</v>
      </c>
      <c r="F74" s="73">
        <f t="shared" si="3"/>
        <v>1439.83</v>
      </c>
      <c r="G74" s="69">
        <v>1439.83</v>
      </c>
      <c r="H74" s="73">
        <v>0</v>
      </c>
      <c r="I74" s="73">
        <v>0</v>
      </c>
      <c r="J74" s="98">
        <f t="shared" si="4"/>
        <v>0.71991499999999997</v>
      </c>
      <c r="K74" s="70"/>
    </row>
    <row r="75" spans="1:11" ht="17.25" customHeight="1">
      <c r="A75" s="65">
        <v>11</v>
      </c>
      <c r="B75" s="71" t="s">
        <v>200</v>
      </c>
      <c r="C75" s="72" t="s">
        <v>211</v>
      </c>
      <c r="D75" s="67">
        <v>1</v>
      </c>
      <c r="E75" s="67">
        <v>0.23400000000000001</v>
      </c>
      <c r="F75" s="73">
        <f t="shared" si="3"/>
        <v>1194.83</v>
      </c>
      <c r="G75" s="69">
        <v>1194.83</v>
      </c>
      <c r="H75" s="73">
        <v>0</v>
      </c>
      <c r="I75" s="73">
        <v>0</v>
      </c>
      <c r="J75" s="98">
        <f t="shared" si="4"/>
        <v>0.59741500000000003</v>
      </c>
      <c r="K75" s="70"/>
    </row>
    <row r="76" spans="1:11" ht="17.25" customHeight="1">
      <c r="A76" s="65">
        <v>12</v>
      </c>
      <c r="B76" s="71" t="s">
        <v>200</v>
      </c>
      <c r="C76" s="72" t="s">
        <v>212</v>
      </c>
      <c r="D76" s="67">
        <v>1</v>
      </c>
      <c r="E76" s="67">
        <v>0.27929999999999999</v>
      </c>
      <c r="F76" s="73">
        <f t="shared" si="3"/>
        <v>64.81</v>
      </c>
      <c r="G76" s="69">
        <v>64.81</v>
      </c>
      <c r="H76" s="73">
        <v>0</v>
      </c>
      <c r="I76" s="73">
        <v>0</v>
      </c>
      <c r="J76" s="98">
        <f t="shared" si="4"/>
        <v>3.2405000000000003E-2</v>
      </c>
      <c r="K76" s="70"/>
    </row>
    <row r="77" spans="1:11" ht="17.25" customHeight="1">
      <c r="A77" s="65">
        <v>13</v>
      </c>
      <c r="B77" s="71" t="s">
        <v>200</v>
      </c>
      <c r="C77" s="72" t="s">
        <v>213</v>
      </c>
      <c r="D77" s="67">
        <v>1</v>
      </c>
      <c r="E77" s="67">
        <v>0.1802</v>
      </c>
      <c r="F77" s="73">
        <f t="shared" si="3"/>
        <v>0</v>
      </c>
      <c r="G77" s="69">
        <v>0</v>
      </c>
      <c r="H77" s="73">
        <v>0</v>
      </c>
      <c r="I77" s="73">
        <v>0</v>
      </c>
      <c r="J77" s="98">
        <f t="shared" si="4"/>
        <v>0</v>
      </c>
      <c r="K77" s="70"/>
    </row>
    <row r="78" spans="1:11" ht="17.25" customHeight="1">
      <c r="A78" s="65">
        <v>14</v>
      </c>
      <c r="B78" s="71" t="s">
        <v>200</v>
      </c>
      <c r="C78" s="72" t="s">
        <v>214</v>
      </c>
      <c r="D78" s="67">
        <v>1</v>
      </c>
      <c r="E78" s="67">
        <v>0.50570000000000004</v>
      </c>
      <c r="F78" s="73">
        <f t="shared" si="3"/>
        <v>0</v>
      </c>
      <c r="G78" s="69">
        <v>0</v>
      </c>
      <c r="H78" s="73">
        <v>0</v>
      </c>
      <c r="I78" s="73">
        <v>0</v>
      </c>
      <c r="J78" s="98">
        <f t="shared" si="4"/>
        <v>0</v>
      </c>
      <c r="K78" s="70"/>
    </row>
    <row r="79" spans="1:11" ht="17.25" customHeight="1">
      <c r="A79" s="65">
        <v>15</v>
      </c>
      <c r="B79" s="71" t="s">
        <v>200</v>
      </c>
      <c r="C79" s="72" t="s">
        <v>215</v>
      </c>
      <c r="D79" s="67">
        <v>1</v>
      </c>
      <c r="E79" s="67">
        <v>0.17199999999999999</v>
      </c>
      <c r="F79" s="73">
        <f t="shared" si="3"/>
        <v>0</v>
      </c>
      <c r="G79" s="69">
        <v>0</v>
      </c>
      <c r="H79" s="73">
        <v>0</v>
      </c>
      <c r="I79" s="73">
        <v>0</v>
      </c>
      <c r="J79" s="98">
        <f t="shared" si="4"/>
        <v>0</v>
      </c>
      <c r="K79" s="70"/>
    </row>
    <row r="80" spans="1:11" ht="17.25" customHeight="1">
      <c r="A80" s="65">
        <v>16</v>
      </c>
      <c r="B80" s="71" t="s">
        <v>200</v>
      </c>
      <c r="C80" s="72" t="s">
        <v>216</v>
      </c>
      <c r="D80" s="67">
        <v>1</v>
      </c>
      <c r="E80" s="67">
        <v>0.15279999999999999</v>
      </c>
      <c r="F80" s="73">
        <f t="shared" si="3"/>
        <v>0</v>
      </c>
      <c r="G80" s="69">
        <v>0</v>
      </c>
      <c r="H80" s="73">
        <v>0</v>
      </c>
      <c r="I80" s="73">
        <v>0</v>
      </c>
      <c r="J80" s="98">
        <f t="shared" si="4"/>
        <v>0</v>
      </c>
      <c r="K80" s="70"/>
    </row>
    <row r="81" spans="1:11" ht="17.25" customHeight="1">
      <c r="A81" s="65">
        <v>17</v>
      </c>
      <c r="B81" s="71" t="s">
        <v>200</v>
      </c>
      <c r="C81" s="72" t="s">
        <v>217</v>
      </c>
      <c r="D81" s="67">
        <v>1</v>
      </c>
      <c r="E81" s="67">
        <v>0.156</v>
      </c>
      <c r="F81" s="73">
        <f t="shared" si="3"/>
        <v>0</v>
      </c>
      <c r="G81" s="69">
        <v>0</v>
      </c>
      <c r="H81" s="73">
        <v>0</v>
      </c>
      <c r="I81" s="73">
        <v>0</v>
      </c>
      <c r="J81" s="98">
        <f t="shared" si="4"/>
        <v>0</v>
      </c>
      <c r="K81" s="70"/>
    </row>
    <row r="82" spans="1:11" ht="17.25" customHeight="1">
      <c r="A82" s="65">
        <v>18</v>
      </c>
      <c r="B82" s="71" t="s">
        <v>200</v>
      </c>
      <c r="C82" s="72" t="s">
        <v>218</v>
      </c>
      <c r="D82" s="67">
        <v>1</v>
      </c>
      <c r="E82" s="67">
        <v>0.15179999999999999</v>
      </c>
      <c r="F82" s="73">
        <f t="shared" si="3"/>
        <v>0</v>
      </c>
      <c r="G82" s="69">
        <v>0</v>
      </c>
      <c r="H82" s="73">
        <v>0</v>
      </c>
      <c r="I82" s="73">
        <v>0</v>
      </c>
      <c r="J82" s="98">
        <f t="shared" si="4"/>
        <v>0</v>
      </c>
      <c r="K82" s="70"/>
    </row>
    <row r="83" spans="1:11" ht="17.25" customHeight="1">
      <c r="A83" s="65">
        <v>19</v>
      </c>
      <c r="B83" s="71" t="s">
        <v>200</v>
      </c>
      <c r="C83" s="72" t="s">
        <v>219</v>
      </c>
      <c r="D83" s="67">
        <v>1</v>
      </c>
      <c r="E83" s="67">
        <v>0.4178</v>
      </c>
      <c r="F83" s="73">
        <f t="shared" si="3"/>
        <v>0</v>
      </c>
      <c r="G83" s="69">
        <v>0</v>
      </c>
      <c r="H83" s="73">
        <v>0</v>
      </c>
      <c r="I83" s="73">
        <v>0</v>
      </c>
      <c r="J83" s="98">
        <f t="shared" si="4"/>
        <v>0</v>
      </c>
      <c r="K83" s="70"/>
    </row>
    <row r="84" spans="1:11" ht="17.25" customHeight="1">
      <c r="A84" s="65">
        <v>20</v>
      </c>
      <c r="B84" s="71" t="s">
        <v>200</v>
      </c>
      <c r="C84" s="72" t="s">
        <v>220</v>
      </c>
      <c r="D84" s="67">
        <v>1</v>
      </c>
      <c r="E84" s="67">
        <v>0.1081</v>
      </c>
      <c r="F84" s="73">
        <f t="shared" si="3"/>
        <v>0</v>
      </c>
      <c r="G84" s="69">
        <v>0</v>
      </c>
      <c r="H84" s="73">
        <v>0</v>
      </c>
      <c r="I84" s="73">
        <v>0</v>
      </c>
      <c r="J84" s="98">
        <f t="shared" si="4"/>
        <v>0</v>
      </c>
      <c r="K84" s="70"/>
    </row>
    <row r="85" spans="1:11" ht="17.25" customHeight="1">
      <c r="A85" s="65">
        <v>21</v>
      </c>
      <c r="B85" s="71" t="s">
        <v>200</v>
      </c>
      <c r="C85" s="72" t="s">
        <v>221</v>
      </c>
      <c r="D85" s="67">
        <v>1</v>
      </c>
      <c r="E85" s="67">
        <v>9.4600000000000004E-2</v>
      </c>
      <c r="F85" s="73">
        <f t="shared" si="3"/>
        <v>0</v>
      </c>
      <c r="G85" s="69">
        <v>0</v>
      </c>
      <c r="H85" s="73">
        <v>0</v>
      </c>
      <c r="I85" s="73">
        <v>0</v>
      </c>
      <c r="J85" s="98">
        <f t="shared" si="4"/>
        <v>0</v>
      </c>
      <c r="K85" s="70"/>
    </row>
    <row r="86" spans="1:11" ht="17.25" customHeight="1">
      <c r="A86" s="65">
        <v>22</v>
      </c>
      <c r="B86" s="71" t="s">
        <v>200</v>
      </c>
      <c r="C86" s="72" t="s">
        <v>222</v>
      </c>
      <c r="D86" s="67">
        <v>1</v>
      </c>
      <c r="E86" s="67">
        <v>0.1502</v>
      </c>
      <c r="F86" s="73">
        <f t="shared" si="3"/>
        <v>0</v>
      </c>
      <c r="G86" s="69">
        <v>0</v>
      </c>
      <c r="H86" s="73">
        <v>0</v>
      </c>
      <c r="I86" s="73">
        <v>0</v>
      </c>
      <c r="J86" s="98">
        <f t="shared" si="4"/>
        <v>0</v>
      </c>
      <c r="K86" s="70"/>
    </row>
    <row r="87" spans="1:11" ht="17.25" customHeight="1">
      <c r="A87" s="65">
        <v>23</v>
      </c>
      <c r="B87" s="71" t="s">
        <v>200</v>
      </c>
      <c r="C87" s="72" t="s">
        <v>223</v>
      </c>
      <c r="D87" s="67">
        <v>1</v>
      </c>
      <c r="E87" s="67">
        <v>0.214</v>
      </c>
      <c r="F87" s="73">
        <f t="shared" si="3"/>
        <v>0</v>
      </c>
      <c r="G87" s="69">
        <v>0</v>
      </c>
      <c r="H87" s="73">
        <v>0</v>
      </c>
      <c r="I87" s="73">
        <v>0</v>
      </c>
      <c r="J87" s="98">
        <f t="shared" si="4"/>
        <v>0</v>
      </c>
      <c r="K87" s="70"/>
    </row>
    <row r="88" spans="1:11" ht="17.25" customHeight="1">
      <c r="A88" s="65">
        <v>24</v>
      </c>
      <c r="B88" s="71" t="s">
        <v>200</v>
      </c>
      <c r="C88" s="72" t="s">
        <v>224</v>
      </c>
      <c r="D88" s="67">
        <v>1</v>
      </c>
      <c r="E88" s="67">
        <v>0.24879999999999999</v>
      </c>
      <c r="F88" s="73">
        <f t="shared" si="3"/>
        <v>0</v>
      </c>
      <c r="G88" s="69">
        <v>0</v>
      </c>
      <c r="H88" s="73">
        <v>0</v>
      </c>
      <c r="I88" s="73">
        <v>0</v>
      </c>
      <c r="J88" s="98">
        <f t="shared" si="4"/>
        <v>0</v>
      </c>
      <c r="K88" s="70"/>
    </row>
    <row r="89" spans="1:11" ht="17.25" customHeight="1">
      <c r="A89" s="65">
        <v>25</v>
      </c>
      <c r="B89" s="71" t="s">
        <v>225</v>
      </c>
      <c r="C89" s="72" t="s">
        <v>226</v>
      </c>
      <c r="D89" s="67">
        <v>1</v>
      </c>
      <c r="E89" s="67">
        <v>0.43590000000000001</v>
      </c>
      <c r="F89" s="73">
        <f t="shared" si="3"/>
        <v>603</v>
      </c>
      <c r="G89" s="73">
        <v>0</v>
      </c>
      <c r="H89" s="69">
        <v>603</v>
      </c>
      <c r="I89" s="69"/>
      <c r="J89" s="98">
        <f t="shared" si="4"/>
        <v>0.30149999999999999</v>
      </c>
      <c r="K89" s="70"/>
    </row>
    <row r="90" spans="1:11" ht="17.25" customHeight="1">
      <c r="A90" s="65">
        <v>26</v>
      </c>
      <c r="B90" s="71" t="s">
        <v>225</v>
      </c>
      <c r="C90" s="72" t="s">
        <v>227</v>
      </c>
      <c r="D90" s="67">
        <v>1</v>
      </c>
      <c r="E90" s="67">
        <v>0.26329999999999998</v>
      </c>
      <c r="F90" s="73">
        <f t="shared" si="3"/>
        <v>589.5</v>
      </c>
      <c r="G90" s="73">
        <v>0</v>
      </c>
      <c r="H90" s="69">
        <v>589.5</v>
      </c>
      <c r="I90" s="69"/>
      <c r="J90" s="98">
        <f t="shared" si="4"/>
        <v>0.29475000000000001</v>
      </c>
      <c r="K90" s="70"/>
    </row>
    <row r="91" spans="1:11" ht="17.25" customHeight="1">
      <c r="A91" s="65">
        <v>27</v>
      </c>
      <c r="B91" s="71" t="s">
        <v>225</v>
      </c>
      <c r="C91" s="72" t="s">
        <v>228</v>
      </c>
      <c r="D91" s="67">
        <v>1</v>
      </c>
      <c r="E91" s="67">
        <v>0.35399999999999998</v>
      </c>
      <c r="F91" s="73">
        <f t="shared" si="3"/>
        <v>1680</v>
      </c>
      <c r="G91" s="73">
        <v>0</v>
      </c>
      <c r="H91" s="69">
        <v>1680</v>
      </c>
      <c r="I91" s="69"/>
      <c r="J91" s="98">
        <f t="shared" si="4"/>
        <v>0.84</v>
      </c>
      <c r="K91" s="70"/>
    </row>
    <row r="92" spans="1:11" ht="17.25" customHeight="1">
      <c r="A92" s="65">
        <v>28</v>
      </c>
      <c r="B92" s="71" t="s">
        <v>225</v>
      </c>
      <c r="C92" s="72" t="s">
        <v>229</v>
      </c>
      <c r="D92" s="67">
        <v>1</v>
      </c>
      <c r="E92" s="67">
        <v>0.17760000000000001</v>
      </c>
      <c r="F92" s="73">
        <f t="shared" si="3"/>
        <v>670</v>
      </c>
      <c r="G92" s="73">
        <v>0</v>
      </c>
      <c r="H92" s="69">
        <v>670</v>
      </c>
      <c r="I92" s="69"/>
      <c r="J92" s="98">
        <f t="shared" si="4"/>
        <v>0.33500000000000002</v>
      </c>
      <c r="K92" s="70"/>
    </row>
    <row r="93" spans="1:11" ht="17.25" customHeight="1">
      <c r="A93" s="65">
        <v>29</v>
      </c>
      <c r="B93" s="71" t="s">
        <v>225</v>
      </c>
      <c r="C93" s="72" t="s">
        <v>230</v>
      </c>
      <c r="D93" s="67">
        <v>1</v>
      </c>
      <c r="E93" s="67">
        <v>0.4138</v>
      </c>
      <c r="F93" s="73">
        <f t="shared" si="3"/>
        <v>523.5</v>
      </c>
      <c r="G93" s="73">
        <v>0</v>
      </c>
      <c r="H93" s="69">
        <v>523.5</v>
      </c>
      <c r="I93" s="69"/>
      <c r="J93" s="98">
        <f t="shared" si="4"/>
        <v>0.26174999999999998</v>
      </c>
      <c r="K93" s="70"/>
    </row>
    <row r="94" spans="1:11" ht="17.25" customHeight="1">
      <c r="A94" s="65">
        <v>30</v>
      </c>
      <c r="B94" s="71" t="s">
        <v>225</v>
      </c>
      <c r="C94" s="72" t="s">
        <v>231</v>
      </c>
      <c r="D94" s="67">
        <v>1</v>
      </c>
      <c r="E94" s="67">
        <v>0.19589999999999999</v>
      </c>
      <c r="F94" s="73">
        <f t="shared" si="3"/>
        <v>0</v>
      </c>
      <c r="G94" s="73">
        <v>0</v>
      </c>
      <c r="H94" s="69">
        <v>0</v>
      </c>
      <c r="I94" s="69"/>
      <c r="J94" s="98">
        <f t="shared" si="4"/>
        <v>0</v>
      </c>
      <c r="K94" s="70"/>
    </row>
    <row r="95" spans="1:11" ht="17.25" customHeight="1">
      <c r="A95" s="65">
        <v>31</v>
      </c>
      <c r="B95" s="71" t="s">
        <v>225</v>
      </c>
      <c r="C95" s="72" t="s">
        <v>232</v>
      </c>
      <c r="D95" s="67">
        <v>1</v>
      </c>
      <c r="E95" s="67">
        <v>0.52480000000000004</v>
      </c>
      <c r="F95" s="73">
        <f t="shared" si="3"/>
        <v>0</v>
      </c>
      <c r="G95" s="73">
        <v>0</v>
      </c>
      <c r="H95" s="69">
        <v>0</v>
      </c>
      <c r="I95" s="69"/>
      <c r="J95" s="98">
        <f t="shared" si="4"/>
        <v>0</v>
      </c>
      <c r="K95" s="70"/>
    </row>
    <row r="96" spans="1:11" ht="17.25" customHeight="1">
      <c r="A96" s="65">
        <v>32</v>
      </c>
      <c r="B96" s="71" t="s">
        <v>225</v>
      </c>
      <c r="C96" s="72" t="s">
        <v>233</v>
      </c>
      <c r="D96" s="67">
        <v>1</v>
      </c>
      <c r="E96" s="67">
        <v>0.15579999999999999</v>
      </c>
      <c r="F96" s="73">
        <f t="shared" si="3"/>
        <v>79.5</v>
      </c>
      <c r="G96" s="73">
        <v>0</v>
      </c>
      <c r="H96" s="69">
        <v>79.5</v>
      </c>
      <c r="I96" s="69"/>
      <c r="J96" s="98">
        <f t="shared" si="4"/>
        <v>3.9750000000000001E-2</v>
      </c>
      <c r="K96" s="70"/>
    </row>
    <row r="97" spans="1:11" ht="17.25" customHeight="1">
      <c r="A97" s="65">
        <v>33</v>
      </c>
      <c r="B97" s="71" t="s">
        <v>225</v>
      </c>
      <c r="C97" s="72" t="s">
        <v>234</v>
      </c>
      <c r="D97" s="67">
        <v>1</v>
      </c>
      <c r="E97" s="67">
        <v>0.20630000000000001</v>
      </c>
      <c r="F97" s="73">
        <f t="shared" si="3"/>
        <v>99</v>
      </c>
      <c r="G97" s="73">
        <v>0</v>
      </c>
      <c r="H97" s="69">
        <v>99</v>
      </c>
      <c r="I97" s="69"/>
      <c r="J97" s="98">
        <f t="shared" si="4"/>
        <v>4.9500000000000002E-2</v>
      </c>
      <c r="K97" s="70"/>
    </row>
    <row r="98" spans="1:11" ht="17.25" customHeight="1">
      <c r="A98" s="65">
        <v>34</v>
      </c>
      <c r="B98" s="71" t="s">
        <v>225</v>
      </c>
      <c r="C98" s="72" t="s">
        <v>235</v>
      </c>
      <c r="D98" s="67">
        <v>1</v>
      </c>
      <c r="E98" s="67">
        <v>0.16869999999999999</v>
      </c>
      <c r="F98" s="73">
        <f t="shared" si="3"/>
        <v>0</v>
      </c>
      <c r="G98" s="73">
        <v>0</v>
      </c>
      <c r="H98" s="69">
        <v>0</v>
      </c>
      <c r="I98" s="69"/>
      <c r="J98" s="98">
        <f t="shared" si="4"/>
        <v>0</v>
      </c>
      <c r="K98" s="70"/>
    </row>
    <row r="99" spans="1:11" ht="17.25" customHeight="1">
      <c r="A99" s="65">
        <v>35</v>
      </c>
      <c r="B99" s="71" t="s">
        <v>225</v>
      </c>
      <c r="C99" s="72" t="s">
        <v>236</v>
      </c>
      <c r="D99" s="67">
        <v>1</v>
      </c>
      <c r="E99" s="67">
        <v>0.1447</v>
      </c>
      <c r="F99" s="73">
        <f t="shared" si="3"/>
        <v>58.5</v>
      </c>
      <c r="G99" s="73">
        <v>0</v>
      </c>
      <c r="H99" s="69">
        <v>58.5</v>
      </c>
      <c r="I99" s="69"/>
      <c r="J99" s="98">
        <f t="shared" si="4"/>
        <v>2.9250000000000002E-2</v>
      </c>
      <c r="K99" s="70"/>
    </row>
    <row r="100" spans="1:11" ht="17.25" customHeight="1">
      <c r="A100" s="65">
        <v>36</v>
      </c>
      <c r="B100" s="71" t="s">
        <v>225</v>
      </c>
      <c r="C100" s="72" t="s">
        <v>237</v>
      </c>
      <c r="D100" s="67">
        <v>1</v>
      </c>
      <c r="E100" s="67">
        <v>0.245</v>
      </c>
      <c r="F100" s="73">
        <f t="shared" si="3"/>
        <v>0</v>
      </c>
      <c r="G100" s="73">
        <v>0</v>
      </c>
      <c r="H100" s="69">
        <v>0</v>
      </c>
      <c r="I100" s="69"/>
      <c r="J100" s="98">
        <f t="shared" si="4"/>
        <v>0</v>
      </c>
      <c r="K100" s="70"/>
    </row>
    <row r="101" spans="1:11" s="59" customFormat="1" ht="17.25" customHeight="1">
      <c r="A101" s="54" t="s">
        <v>238</v>
      </c>
      <c r="B101" s="55" t="s">
        <v>8</v>
      </c>
      <c r="C101" s="60">
        <f>+A294</f>
        <v>193</v>
      </c>
      <c r="D101" s="61">
        <f>SUM(D102:D294)</f>
        <v>1845</v>
      </c>
      <c r="E101" s="61">
        <f>SUM(E102:E294)</f>
        <v>51.238199999999999</v>
      </c>
      <c r="F101" s="63">
        <f>G101+H101+I101</f>
        <v>459726.11</v>
      </c>
      <c r="G101" s="63">
        <f>SUM(G102:G294)</f>
        <v>325985.31</v>
      </c>
      <c r="H101" s="63">
        <f>SUM(H102:H294)</f>
        <v>125239.3</v>
      </c>
      <c r="I101" s="63">
        <f>SUM(I102:I294)</f>
        <v>8501.5</v>
      </c>
      <c r="J101" s="97">
        <f t="shared" si="4"/>
        <v>229.863055</v>
      </c>
      <c r="K101" s="58"/>
    </row>
    <row r="102" spans="1:11" ht="17.25" customHeight="1">
      <c r="A102" s="65">
        <v>1</v>
      </c>
      <c r="B102" s="75" t="s">
        <v>239</v>
      </c>
      <c r="C102" s="76" t="s">
        <v>240</v>
      </c>
      <c r="D102" s="67">
        <v>1</v>
      </c>
      <c r="E102" s="67">
        <v>5.4100000000000002E-2</v>
      </c>
      <c r="F102" s="73">
        <f t="shared" ref="F102:F165" si="5">G102+H102+I102</f>
        <v>0</v>
      </c>
      <c r="G102" s="69">
        <v>0</v>
      </c>
      <c r="H102" s="69">
        <v>0</v>
      </c>
      <c r="I102" s="69">
        <v>0</v>
      </c>
      <c r="J102" s="98">
        <f t="shared" si="4"/>
        <v>0</v>
      </c>
      <c r="K102" s="70"/>
    </row>
    <row r="103" spans="1:11" ht="17.25" customHeight="1">
      <c r="A103" s="65">
        <v>2</v>
      </c>
      <c r="B103" s="75" t="s">
        <v>239</v>
      </c>
      <c r="C103" s="76" t="s">
        <v>241</v>
      </c>
      <c r="D103" s="67">
        <v>1</v>
      </c>
      <c r="E103" s="67">
        <v>0.13009999999999999</v>
      </c>
      <c r="F103" s="73">
        <f t="shared" si="5"/>
        <v>0</v>
      </c>
      <c r="G103" s="69">
        <v>0</v>
      </c>
      <c r="H103" s="69">
        <v>0</v>
      </c>
      <c r="I103" s="69">
        <v>0</v>
      </c>
      <c r="J103" s="98">
        <f t="shared" si="4"/>
        <v>0</v>
      </c>
      <c r="K103" s="70"/>
    </row>
    <row r="104" spans="1:11" ht="17.25" customHeight="1">
      <c r="A104" s="65">
        <v>3</v>
      </c>
      <c r="B104" s="75" t="s">
        <v>239</v>
      </c>
      <c r="C104" s="76" t="s">
        <v>242</v>
      </c>
      <c r="D104" s="67">
        <v>1</v>
      </c>
      <c r="E104" s="67">
        <v>4.2299999999999997E-2</v>
      </c>
      <c r="F104" s="73">
        <f t="shared" si="5"/>
        <v>39</v>
      </c>
      <c r="G104" s="69">
        <v>0</v>
      </c>
      <c r="H104" s="69">
        <v>39</v>
      </c>
      <c r="I104" s="69">
        <v>0</v>
      </c>
      <c r="J104" s="98">
        <f t="shared" si="4"/>
        <v>1.95E-2</v>
      </c>
      <c r="K104" s="70"/>
    </row>
    <row r="105" spans="1:11" ht="17.25" customHeight="1">
      <c r="A105" s="65">
        <v>4</v>
      </c>
      <c r="B105" s="75" t="s">
        <v>239</v>
      </c>
      <c r="C105" s="76" t="s">
        <v>243</v>
      </c>
      <c r="D105" s="67">
        <v>11</v>
      </c>
      <c r="E105" s="67">
        <v>0.36520000000000002</v>
      </c>
      <c r="F105" s="73">
        <f t="shared" si="5"/>
        <v>10</v>
      </c>
      <c r="G105" s="69">
        <v>0</v>
      </c>
      <c r="H105" s="69">
        <v>0</v>
      </c>
      <c r="I105" s="69">
        <v>10</v>
      </c>
      <c r="J105" s="98">
        <f t="shared" si="4"/>
        <v>5.0000000000000001E-3</v>
      </c>
      <c r="K105" s="70"/>
    </row>
    <row r="106" spans="1:11" ht="17.25" customHeight="1">
      <c r="A106" s="65">
        <v>5</v>
      </c>
      <c r="B106" s="75" t="s">
        <v>239</v>
      </c>
      <c r="C106" s="76" t="s">
        <v>244</v>
      </c>
      <c r="D106" s="67">
        <v>8</v>
      </c>
      <c r="E106" s="67">
        <v>0.19089999999999999</v>
      </c>
      <c r="F106" s="73">
        <f t="shared" si="5"/>
        <v>0</v>
      </c>
      <c r="G106" s="69">
        <v>0</v>
      </c>
      <c r="H106" s="69">
        <v>0</v>
      </c>
      <c r="I106" s="69">
        <v>0</v>
      </c>
      <c r="J106" s="98">
        <f t="shared" si="4"/>
        <v>0</v>
      </c>
      <c r="K106" s="70"/>
    </row>
    <row r="107" spans="1:11" ht="17.25" customHeight="1">
      <c r="A107" s="65">
        <v>6</v>
      </c>
      <c r="B107" s="75" t="s">
        <v>239</v>
      </c>
      <c r="C107" s="76" t="s">
        <v>245</v>
      </c>
      <c r="D107" s="67">
        <v>16</v>
      </c>
      <c r="E107" s="67">
        <v>0.69750000000000001</v>
      </c>
      <c r="F107" s="73">
        <f t="shared" si="5"/>
        <v>0</v>
      </c>
      <c r="G107" s="69">
        <v>0</v>
      </c>
      <c r="H107" s="69">
        <v>0</v>
      </c>
      <c r="I107" s="69">
        <v>0</v>
      </c>
      <c r="J107" s="98">
        <f t="shared" si="4"/>
        <v>0</v>
      </c>
      <c r="K107" s="70"/>
    </row>
    <row r="108" spans="1:11" ht="17.25" customHeight="1">
      <c r="A108" s="65">
        <v>7</v>
      </c>
      <c r="B108" s="75" t="s">
        <v>239</v>
      </c>
      <c r="C108" s="76" t="s">
        <v>246</v>
      </c>
      <c r="D108" s="67">
        <v>6</v>
      </c>
      <c r="E108" s="67">
        <v>0.19769999999999999</v>
      </c>
      <c r="F108" s="73">
        <f t="shared" si="5"/>
        <v>0</v>
      </c>
      <c r="G108" s="69">
        <v>0</v>
      </c>
      <c r="H108" s="69">
        <v>0</v>
      </c>
      <c r="I108" s="69">
        <v>0</v>
      </c>
      <c r="J108" s="98">
        <f t="shared" si="4"/>
        <v>0</v>
      </c>
      <c r="K108" s="70"/>
    </row>
    <row r="109" spans="1:11" ht="17.25" customHeight="1">
      <c r="A109" s="65">
        <v>8</v>
      </c>
      <c r="B109" s="75" t="s">
        <v>239</v>
      </c>
      <c r="C109" s="76" t="s">
        <v>247</v>
      </c>
      <c r="D109" s="67">
        <v>6</v>
      </c>
      <c r="E109" s="67">
        <v>0.189</v>
      </c>
      <c r="F109" s="73">
        <f t="shared" si="5"/>
        <v>0</v>
      </c>
      <c r="G109" s="69">
        <v>0</v>
      </c>
      <c r="H109" s="69">
        <v>0</v>
      </c>
      <c r="I109" s="69">
        <v>0</v>
      </c>
      <c r="J109" s="98">
        <f t="shared" si="4"/>
        <v>0</v>
      </c>
      <c r="K109" s="70"/>
    </row>
    <row r="110" spans="1:11" ht="17.25" customHeight="1">
      <c r="A110" s="65">
        <v>9</v>
      </c>
      <c r="B110" s="75" t="s">
        <v>239</v>
      </c>
      <c r="C110" s="76" t="s">
        <v>248</v>
      </c>
      <c r="D110" s="67">
        <v>5</v>
      </c>
      <c r="E110" s="67">
        <v>7.6300000000000007E-2</v>
      </c>
      <c r="F110" s="73">
        <f t="shared" si="5"/>
        <v>0</v>
      </c>
      <c r="G110" s="69">
        <v>0</v>
      </c>
      <c r="H110" s="69">
        <v>0</v>
      </c>
      <c r="I110" s="69">
        <v>0</v>
      </c>
      <c r="J110" s="98">
        <f t="shared" si="4"/>
        <v>0</v>
      </c>
      <c r="K110" s="70"/>
    </row>
    <row r="111" spans="1:11" ht="17.25" customHeight="1">
      <c r="A111" s="65">
        <v>10</v>
      </c>
      <c r="B111" s="75" t="s">
        <v>239</v>
      </c>
      <c r="C111" s="76" t="s">
        <v>249</v>
      </c>
      <c r="D111" s="67">
        <v>11</v>
      </c>
      <c r="E111" s="67">
        <v>0.37190000000000001</v>
      </c>
      <c r="F111" s="73">
        <f t="shared" si="5"/>
        <v>0</v>
      </c>
      <c r="G111" s="69">
        <v>0</v>
      </c>
      <c r="H111" s="69">
        <v>0</v>
      </c>
      <c r="I111" s="69">
        <v>0</v>
      </c>
      <c r="J111" s="98">
        <f t="shared" si="4"/>
        <v>0</v>
      </c>
      <c r="K111" s="70"/>
    </row>
    <row r="112" spans="1:11" ht="17.25" customHeight="1">
      <c r="A112" s="65">
        <v>11</v>
      </c>
      <c r="B112" s="75" t="s">
        <v>239</v>
      </c>
      <c r="C112" s="76" t="s">
        <v>250</v>
      </c>
      <c r="D112" s="67">
        <v>12</v>
      </c>
      <c r="E112" s="67">
        <v>0.55210000000000004</v>
      </c>
      <c r="F112" s="73">
        <f t="shared" si="5"/>
        <v>0</v>
      </c>
      <c r="G112" s="69">
        <v>0</v>
      </c>
      <c r="H112" s="69">
        <v>0</v>
      </c>
      <c r="I112" s="69">
        <v>0</v>
      </c>
      <c r="J112" s="98">
        <f t="shared" si="4"/>
        <v>0</v>
      </c>
      <c r="K112" s="70"/>
    </row>
    <row r="113" spans="1:11" ht="17.25" customHeight="1">
      <c r="A113" s="65">
        <v>12</v>
      </c>
      <c r="B113" s="75" t="s">
        <v>239</v>
      </c>
      <c r="C113" s="76" t="s">
        <v>251</v>
      </c>
      <c r="D113" s="67">
        <v>7</v>
      </c>
      <c r="E113" s="67">
        <v>0.26300000000000001</v>
      </c>
      <c r="F113" s="73">
        <f t="shared" si="5"/>
        <v>0</v>
      </c>
      <c r="G113" s="69">
        <v>0</v>
      </c>
      <c r="H113" s="69">
        <v>0</v>
      </c>
      <c r="I113" s="69">
        <v>0</v>
      </c>
      <c r="J113" s="98">
        <f t="shared" si="4"/>
        <v>0</v>
      </c>
      <c r="K113" s="70"/>
    </row>
    <row r="114" spans="1:11" ht="17.25" customHeight="1">
      <c r="A114" s="65">
        <v>13</v>
      </c>
      <c r="B114" s="75" t="s">
        <v>239</v>
      </c>
      <c r="C114" s="76" t="s">
        <v>252</v>
      </c>
      <c r="D114" s="67">
        <v>4</v>
      </c>
      <c r="E114" s="67">
        <v>0.11749999999999999</v>
      </c>
      <c r="F114" s="73">
        <f t="shared" si="5"/>
        <v>0</v>
      </c>
      <c r="G114" s="69">
        <v>0</v>
      </c>
      <c r="H114" s="69">
        <v>0</v>
      </c>
      <c r="I114" s="69">
        <v>0</v>
      </c>
      <c r="J114" s="98">
        <f t="shared" si="4"/>
        <v>0</v>
      </c>
      <c r="K114" s="70"/>
    </row>
    <row r="115" spans="1:11" ht="17.25" customHeight="1">
      <c r="A115" s="65">
        <v>14</v>
      </c>
      <c r="B115" s="75" t="s">
        <v>239</v>
      </c>
      <c r="C115" s="76" t="s">
        <v>253</v>
      </c>
      <c r="D115" s="67">
        <v>5</v>
      </c>
      <c r="E115" s="67">
        <v>0.1123</v>
      </c>
      <c r="F115" s="73">
        <f t="shared" si="5"/>
        <v>70.5</v>
      </c>
      <c r="G115" s="69">
        <v>0</v>
      </c>
      <c r="H115" s="69">
        <v>0</v>
      </c>
      <c r="I115" s="69">
        <v>70.5</v>
      </c>
      <c r="J115" s="98">
        <f t="shared" si="4"/>
        <v>3.5249999999999997E-2</v>
      </c>
      <c r="K115" s="70"/>
    </row>
    <row r="116" spans="1:11" ht="17.25" customHeight="1">
      <c r="A116" s="65">
        <v>15</v>
      </c>
      <c r="B116" s="75" t="s">
        <v>239</v>
      </c>
      <c r="C116" s="76" t="s">
        <v>254</v>
      </c>
      <c r="D116" s="67">
        <v>7</v>
      </c>
      <c r="E116" s="67">
        <v>0.23799999999999999</v>
      </c>
      <c r="F116" s="73">
        <f t="shared" si="5"/>
        <v>1166.3</v>
      </c>
      <c r="G116" s="69">
        <v>929.3</v>
      </c>
      <c r="H116" s="69">
        <v>237</v>
      </c>
      <c r="I116" s="69">
        <v>0</v>
      </c>
      <c r="J116" s="98">
        <f t="shared" si="4"/>
        <v>0.58314999999999995</v>
      </c>
      <c r="K116" s="70"/>
    </row>
    <row r="117" spans="1:11" ht="17.25" customHeight="1">
      <c r="A117" s="65">
        <v>16</v>
      </c>
      <c r="B117" s="75" t="s">
        <v>239</v>
      </c>
      <c r="C117" s="76" t="s">
        <v>255</v>
      </c>
      <c r="D117" s="67">
        <v>8</v>
      </c>
      <c r="E117" s="67">
        <v>0.17849999999999999</v>
      </c>
      <c r="F117" s="73">
        <f t="shared" si="5"/>
        <v>118.65</v>
      </c>
      <c r="G117" s="69">
        <v>118.65</v>
      </c>
      <c r="H117" s="69">
        <v>0</v>
      </c>
      <c r="I117" s="69">
        <v>0</v>
      </c>
      <c r="J117" s="98">
        <f t="shared" si="4"/>
        <v>5.9325000000000003E-2</v>
      </c>
      <c r="K117" s="70"/>
    </row>
    <row r="118" spans="1:11" ht="17.25" customHeight="1">
      <c r="A118" s="65">
        <v>17</v>
      </c>
      <c r="B118" s="75" t="s">
        <v>239</v>
      </c>
      <c r="C118" s="76" t="s">
        <v>256</v>
      </c>
      <c r="D118" s="67">
        <v>5</v>
      </c>
      <c r="E118" s="67">
        <v>0.11749999999999999</v>
      </c>
      <c r="F118" s="73">
        <f t="shared" si="5"/>
        <v>666.9</v>
      </c>
      <c r="G118" s="69">
        <v>666.9</v>
      </c>
      <c r="H118" s="69">
        <v>0</v>
      </c>
      <c r="I118" s="69">
        <v>0</v>
      </c>
      <c r="J118" s="98">
        <f t="shared" si="4"/>
        <v>0.33345000000000002</v>
      </c>
      <c r="K118" s="70"/>
    </row>
    <row r="119" spans="1:11" ht="17.25" customHeight="1">
      <c r="A119" s="65">
        <v>18</v>
      </c>
      <c r="B119" s="75" t="s">
        <v>239</v>
      </c>
      <c r="C119" s="76" t="s">
        <v>257</v>
      </c>
      <c r="D119" s="67">
        <v>4</v>
      </c>
      <c r="E119" s="67">
        <v>0.09</v>
      </c>
      <c r="F119" s="73">
        <f t="shared" si="5"/>
        <v>793.2</v>
      </c>
      <c r="G119" s="69">
        <v>793.2</v>
      </c>
      <c r="H119" s="69">
        <v>0</v>
      </c>
      <c r="I119" s="69">
        <v>0</v>
      </c>
      <c r="J119" s="98">
        <f t="shared" si="4"/>
        <v>0.39660000000000001</v>
      </c>
      <c r="K119" s="70"/>
    </row>
    <row r="120" spans="1:11" ht="17.25" customHeight="1">
      <c r="A120" s="65">
        <v>19</v>
      </c>
      <c r="B120" s="75" t="s">
        <v>239</v>
      </c>
      <c r="C120" s="76" t="s">
        <v>258</v>
      </c>
      <c r="D120" s="67">
        <v>1</v>
      </c>
      <c r="E120" s="67">
        <v>6.6000000000000003E-2</v>
      </c>
      <c r="F120" s="73">
        <f t="shared" si="5"/>
        <v>0</v>
      </c>
      <c r="G120" s="69">
        <v>0</v>
      </c>
      <c r="H120" s="69">
        <v>0</v>
      </c>
      <c r="I120" s="69">
        <v>0</v>
      </c>
      <c r="J120" s="98">
        <f t="shared" si="4"/>
        <v>0</v>
      </c>
      <c r="K120" s="70"/>
    </row>
    <row r="121" spans="1:11" ht="17.25" customHeight="1">
      <c r="A121" s="65">
        <v>20</v>
      </c>
      <c r="B121" s="75" t="s">
        <v>239</v>
      </c>
      <c r="C121" s="76" t="s">
        <v>259</v>
      </c>
      <c r="D121" s="67">
        <v>8</v>
      </c>
      <c r="E121" s="67">
        <v>0.75600000000000001</v>
      </c>
      <c r="F121" s="73">
        <f t="shared" si="5"/>
        <v>1264.3499999999999</v>
      </c>
      <c r="G121" s="69">
        <v>1250.8499999999999</v>
      </c>
      <c r="H121" s="69">
        <v>13.5</v>
      </c>
      <c r="I121" s="69">
        <v>0</v>
      </c>
      <c r="J121" s="98">
        <f t="shared" si="4"/>
        <v>0.63217500000000004</v>
      </c>
      <c r="K121" s="70"/>
    </row>
    <row r="122" spans="1:11" ht="17.25" customHeight="1">
      <c r="A122" s="65">
        <v>21</v>
      </c>
      <c r="B122" s="75" t="s">
        <v>239</v>
      </c>
      <c r="C122" s="76" t="s">
        <v>260</v>
      </c>
      <c r="D122" s="67">
        <v>33</v>
      </c>
      <c r="E122" s="67">
        <v>1.0786</v>
      </c>
      <c r="F122" s="73">
        <f t="shared" si="5"/>
        <v>1088.8499999999999</v>
      </c>
      <c r="G122" s="69">
        <v>730.35</v>
      </c>
      <c r="H122" s="69">
        <v>358.5</v>
      </c>
      <c r="I122" s="69">
        <v>0</v>
      </c>
      <c r="J122" s="98">
        <f t="shared" si="4"/>
        <v>0.54442500000000005</v>
      </c>
      <c r="K122" s="70"/>
    </row>
    <row r="123" spans="1:11" ht="17.25" customHeight="1">
      <c r="A123" s="65">
        <v>22</v>
      </c>
      <c r="B123" s="75" t="s">
        <v>239</v>
      </c>
      <c r="C123" s="76" t="s">
        <v>261</v>
      </c>
      <c r="D123" s="67">
        <v>5</v>
      </c>
      <c r="E123" s="67">
        <v>0.1668</v>
      </c>
      <c r="F123" s="73">
        <f t="shared" si="5"/>
        <v>0</v>
      </c>
      <c r="G123" s="69">
        <v>0</v>
      </c>
      <c r="H123" s="69">
        <v>0</v>
      </c>
      <c r="I123" s="69">
        <v>0</v>
      </c>
      <c r="J123" s="98">
        <f t="shared" si="4"/>
        <v>0</v>
      </c>
      <c r="K123" s="70"/>
    </row>
    <row r="124" spans="1:11" ht="17.25" customHeight="1">
      <c r="A124" s="65">
        <v>23</v>
      </c>
      <c r="B124" s="75" t="s">
        <v>239</v>
      </c>
      <c r="C124" s="76" t="s">
        <v>262</v>
      </c>
      <c r="D124" s="67">
        <v>14</v>
      </c>
      <c r="E124" s="67">
        <v>0.62070000000000003</v>
      </c>
      <c r="F124" s="73">
        <f t="shared" si="5"/>
        <v>798.45</v>
      </c>
      <c r="G124" s="69">
        <v>280.95</v>
      </c>
      <c r="H124" s="69">
        <v>517.5</v>
      </c>
      <c r="I124" s="69">
        <v>0</v>
      </c>
      <c r="J124" s="98">
        <f t="shared" si="4"/>
        <v>0.399225</v>
      </c>
      <c r="K124" s="70"/>
    </row>
    <row r="125" spans="1:11" ht="17.25" customHeight="1">
      <c r="A125" s="65">
        <v>24</v>
      </c>
      <c r="B125" s="75" t="s">
        <v>239</v>
      </c>
      <c r="C125" s="76" t="s">
        <v>263</v>
      </c>
      <c r="D125" s="67">
        <v>7</v>
      </c>
      <c r="E125" s="67">
        <v>0.19889999999999999</v>
      </c>
      <c r="F125" s="73">
        <f t="shared" si="5"/>
        <v>327.14999999999998</v>
      </c>
      <c r="G125" s="69">
        <v>217.65</v>
      </c>
      <c r="H125" s="69">
        <v>109.5</v>
      </c>
      <c r="I125" s="69">
        <v>0</v>
      </c>
      <c r="J125" s="98">
        <f t="shared" si="4"/>
        <v>0.163575</v>
      </c>
      <c r="K125" s="70"/>
    </row>
    <row r="126" spans="1:11" ht="17.25" customHeight="1">
      <c r="A126" s="65">
        <v>25</v>
      </c>
      <c r="B126" s="75" t="s">
        <v>239</v>
      </c>
      <c r="C126" s="76" t="s">
        <v>264</v>
      </c>
      <c r="D126" s="67">
        <v>9</v>
      </c>
      <c r="E126" s="67">
        <v>0.20219999999999999</v>
      </c>
      <c r="F126" s="73">
        <f t="shared" si="5"/>
        <v>33</v>
      </c>
      <c r="G126" s="69">
        <v>0</v>
      </c>
      <c r="H126" s="69">
        <v>33</v>
      </c>
      <c r="I126" s="69">
        <v>0</v>
      </c>
      <c r="J126" s="98">
        <f t="shared" si="4"/>
        <v>1.6500000000000001E-2</v>
      </c>
      <c r="K126" s="70"/>
    </row>
    <row r="127" spans="1:11" ht="17.25" customHeight="1">
      <c r="A127" s="65">
        <v>26</v>
      </c>
      <c r="B127" s="75" t="s">
        <v>239</v>
      </c>
      <c r="C127" s="76" t="s">
        <v>265</v>
      </c>
      <c r="D127" s="67">
        <v>10</v>
      </c>
      <c r="E127" s="67">
        <v>0.25130000000000002</v>
      </c>
      <c r="F127" s="73">
        <f t="shared" si="5"/>
        <v>0</v>
      </c>
      <c r="G127" s="69">
        <v>0</v>
      </c>
      <c r="H127" s="69">
        <v>0</v>
      </c>
      <c r="I127" s="69">
        <v>0</v>
      </c>
      <c r="J127" s="98">
        <f t="shared" si="4"/>
        <v>0</v>
      </c>
      <c r="K127" s="70"/>
    </row>
    <row r="128" spans="1:11" ht="17.25" customHeight="1">
      <c r="A128" s="65">
        <v>27</v>
      </c>
      <c r="B128" s="75" t="s">
        <v>239</v>
      </c>
      <c r="C128" s="76" t="s">
        <v>266</v>
      </c>
      <c r="D128" s="67">
        <v>7</v>
      </c>
      <c r="E128" s="67">
        <v>0.46200000000000002</v>
      </c>
      <c r="F128" s="73">
        <f t="shared" si="5"/>
        <v>58.95</v>
      </c>
      <c r="G128" s="69">
        <v>58.95</v>
      </c>
      <c r="H128" s="69">
        <v>0</v>
      </c>
      <c r="I128" s="69">
        <v>0</v>
      </c>
      <c r="J128" s="98">
        <f t="shared" si="4"/>
        <v>2.9475000000000001E-2</v>
      </c>
      <c r="K128" s="70"/>
    </row>
    <row r="129" spans="1:11" ht="17.25" customHeight="1">
      <c r="A129" s="65">
        <v>28</v>
      </c>
      <c r="B129" s="75" t="s">
        <v>239</v>
      </c>
      <c r="C129" s="76" t="s">
        <v>267</v>
      </c>
      <c r="D129" s="67">
        <v>6</v>
      </c>
      <c r="E129" s="67">
        <v>0.36730000000000002</v>
      </c>
      <c r="F129" s="73">
        <f t="shared" si="5"/>
        <v>4021.85</v>
      </c>
      <c r="G129" s="69">
        <v>4021.85</v>
      </c>
      <c r="H129" s="69">
        <v>0</v>
      </c>
      <c r="I129" s="69">
        <v>0</v>
      </c>
      <c r="J129" s="98">
        <f t="shared" si="4"/>
        <v>2.0109249999999999</v>
      </c>
      <c r="K129" s="70"/>
    </row>
    <row r="130" spans="1:11" ht="17.25" customHeight="1">
      <c r="A130" s="65">
        <v>29</v>
      </c>
      <c r="B130" s="75" t="s">
        <v>239</v>
      </c>
      <c r="C130" s="76" t="s">
        <v>268</v>
      </c>
      <c r="D130" s="67">
        <v>3</v>
      </c>
      <c r="E130" s="67">
        <v>0.311</v>
      </c>
      <c r="F130" s="73">
        <f t="shared" si="5"/>
        <v>4272.1499999999996</v>
      </c>
      <c r="G130" s="69">
        <v>4272.1499999999996</v>
      </c>
      <c r="H130" s="69">
        <v>0</v>
      </c>
      <c r="I130" s="69">
        <v>0</v>
      </c>
      <c r="J130" s="98">
        <f t="shared" si="4"/>
        <v>2.1360749999999999</v>
      </c>
      <c r="K130" s="70"/>
    </row>
    <row r="131" spans="1:11" ht="17.25" customHeight="1">
      <c r="A131" s="65">
        <v>30</v>
      </c>
      <c r="B131" s="75" t="s">
        <v>43</v>
      </c>
      <c r="C131" s="67" t="s">
        <v>269</v>
      </c>
      <c r="D131" s="67">
        <v>9</v>
      </c>
      <c r="E131" s="67">
        <v>0.13059999999999999</v>
      </c>
      <c r="F131" s="73">
        <f t="shared" si="5"/>
        <v>6796</v>
      </c>
      <c r="G131" s="69">
        <v>796</v>
      </c>
      <c r="H131" s="69">
        <v>6000</v>
      </c>
      <c r="I131" s="69">
        <v>0</v>
      </c>
      <c r="J131" s="98">
        <f t="shared" si="4"/>
        <v>3.3980000000000001</v>
      </c>
      <c r="K131" s="70"/>
    </row>
    <row r="132" spans="1:11" ht="17.25" customHeight="1">
      <c r="A132" s="65">
        <v>31</v>
      </c>
      <c r="B132" s="75" t="s">
        <v>43</v>
      </c>
      <c r="C132" s="67" t="s">
        <v>193</v>
      </c>
      <c r="D132" s="67">
        <v>9</v>
      </c>
      <c r="E132" s="67">
        <v>0.16900000000000001</v>
      </c>
      <c r="F132" s="73">
        <f t="shared" si="5"/>
        <v>670</v>
      </c>
      <c r="G132" s="69">
        <v>670</v>
      </c>
      <c r="H132" s="69">
        <v>0</v>
      </c>
      <c r="I132" s="69">
        <v>0</v>
      </c>
      <c r="J132" s="98">
        <f t="shared" si="4"/>
        <v>0.33500000000000002</v>
      </c>
      <c r="K132" s="70"/>
    </row>
    <row r="133" spans="1:11" ht="17.25" customHeight="1">
      <c r="A133" s="65">
        <v>32</v>
      </c>
      <c r="B133" s="75" t="s">
        <v>43</v>
      </c>
      <c r="C133" s="67" t="s">
        <v>270</v>
      </c>
      <c r="D133" s="67">
        <v>8</v>
      </c>
      <c r="E133" s="67">
        <v>0.1439</v>
      </c>
      <c r="F133" s="73">
        <f t="shared" si="5"/>
        <v>440</v>
      </c>
      <c r="G133" s="69">
        <v>440</v>
      </c>
      <c r="H133" s="69">
        <v>0</v>
      </c>
      <c r="I133" s="69">
        <v>0</v>
      </c>
      <c r="J133" s="98">
        <f t="shared" si="4"/>
        <v>0.22</v>
      </c>
      <c r="K133" s="70"/>
    </row>
    <row r="134" spans="1:11" ht="17.25" customHeight="1">
      <c r="A134" s="65">
        <v>33</v>
      </c>
      <c r="B134" s="75" t="s">
        <v>43</v>
      </c>
      <c r="C134" s="67" t="s">
        <v>271</v>
      </c>
      <c r="D134" s="67">
        <v>18</v>
      </c>
      <c r="E134" s="67">
        <v>0.38500000000000001</v>
      </c>
      <c r="F134" s="73">
        <f t="shared" si="5"/>
        <v>1526</v>
      </c>
      <c r="G134" s="69">
        <v>1526</v>
      </c>
      <c r="H134" s="69">
        <v>0</v>
      </c>
      <c r="I134" s="69">
        <v>0</v>
      </c>
      <c r="J134" s="98">
        <f t="shared" si="4"/>
        <v>0.76300000000000001</v>
      </c>
      <c r="K134" s="70"/>
    </row>
    <row r="135" spans="1:11" ht="17.25" customHeight="1">
      <c r="A135" s="65">
        <v>34</v>
      </c>
      <c r="B135" s="75" t="s">
        <v>43</v>
      </c>
      <c r="C135" s="67" t="s">
        <v>272</v>
      </c>
      <c r="D135" s="67">
        <v>13</v>
      </c>
      <c r="E135" s="67">
        <v>0.35639999999999999</v>
      </c>
      <c r="F135" s="73">
        <f t="shared" si="5"/>
        <v>1500</v>
      </c>
      <c r="G135" s="69">
        <v>1500</v>
      </c>
      <c r="H135" s="69">
        <v>0</v>
      </c>
      <c r="I135" s="69">
        <v>0</v>
      </c>
      <c r="J135" s="98">
        <f t="shared" ref="J135:J198" si="6">F135*0.0005</f>
        <v>0.75</v>
      </c>
      <c r="K135" s="70"/>
    </row>
    <row r="136" spans="1:11" ht="17.25" customHeight="1">
      <c r="A136" s="65">
        <v>35</v>
      </c>
      <c r="B136" s="75" t="s">
        <v>43</v>
      </c>
      <c r="C136" s="67" t="s">
        <v>273</v>
      </c>
      <c r="D136" s="67">
        <v>15</v>
      </c>
      <c r="E136" s="67">
        <v>0.3503</v>
      </c>
      <c r="F136" s="73">
        <f t="shared" si="5"/>
        <v>958</v>
      </c>
      <c r="G136" s="69">
        <v>958</v>
      </c>
      <c r="H136" s="69">
        <v>0</v>
      </c>
      <c r="I136" s="69">
        <v>0</v>
      </c>
      <c r="J136" s="98">
        <f t="shared" si="6"/>
        <v>0.47899999999999998</v>
      </c>
      <c r="K136" s="70"/>
    </row>
    <row r="137" spans="1:11" ht="17.25" customHeight="1">
      <c r="A137" s="65">
        <v>36</v>
      </c>
      <c r="B137" s="75" t="s">
        <v>43</v>
      </c>
      <c r="C137" s="67" t="s">
        <v>274</v>
      </c>
      <c r="D137" s="67">
        <v>22</v>
      </c>
      <c r="E137" s="67">
        <v>0.443</v>
      </c>
      <c r="F137" s="73">
        <f t="shared" si="5"/>
        <v>1400</v>
      </c>
      <c r="G137" s="69">
        <v>1400</v>
      </c>
      <c r="H137" s="69">
        <v>0</v>
      </c>
      <c r="I137" s="69">
        <v>0</v>
      </c>
      <c r="J137" s="98">
        <f t="shared" si="6"/>
        <v>0.7</v>
      </c>
      <c r="K137" s="70"/>
    </row>
    <row r="138" spans="1:11" ht="17.25" customHeight="1">
      <c r="A138" s="65">
        <v>37</v>
      </c>
      <c r="B138" s="75" t="s">
        <v>43</v>
      </c>
      <c r="C138" s="67" t="s">
        <v>275</v>
      </c>
      <c r="D138" s="67">
        <v>5</v>
      </c>
      <c r="E138" s="67">
        <v>0.13139999999999999</v>
      </c>
      <c r="F138" s="73">
        <f t="shared" si="5"/>
        <v>947</v>
      </c>
      <c r="G138" s="69">
        <v>947</v>
      </c>
      <c r="H138" s="69">
        <v>0</v>
      </c>
      <c r="I138" s="69">
        <v>0</v>
      </c>
      <c r="J138" s="98">
        <f t="shared" si="6"/>
        <v>0.47349999999999998</v>
      </c>
      <c r="K138" s="70"/>
    </row>
    <row r="139" spans="1:11" ht="17.25" customHeight="1">
      <c r="A139" s="65">
        <v>38</v>
      </c>
      <c r="B139" s="75" t="s">
        <v>43</v>
      </c>
      <c r="C139" s="67" t="s">
        <v>276</v>
      </c>
      <c r="D139" s="67">
        <v>12</v>
      </c>
      <c r="E139" s="67">
        <v>0.22</v>
      </c>
      <c r="F139" s="73">
        <f t="shared" si="5"/>
        <v>1441</v>
      </c>
      <c r="G139" s="69">
        <v>1441</v>
      </c>
      <c r="H139" s="69">
        <v>0</v>
      </c>
      <c r="I139" s="69">
        <v>0</v>
      </c>
      <c r="J139" s="98">
        <f t="shared" si="6"/>
        <v>0.72050000000000003</v>
      </c>
      <c r="K139" s="70"/>
    </row>
    <row r="140" spans="1:11" ht="17.25" customHeight="1">
      <c r="A140" s="65">
        <v>39</v>
      </c>
      <c r="B140" s="75" t="s">
        <v>43</v>
      </c>
      <c r="C140" s="67" t="s">
        <v>277</v>
      </c>
      <c r="D140" s="67">
        <v>14</v>
      </c>
      <c r="E140" s="67">
        <v>0.24840000000000001</v>
      </c>
      <c r="F140" s="73">
        <f t="shared" si="5"/>
        <v>1390</v>
      </c>
      <c r="G140" s="69">
        <v>1390</v>
      </c>
      <c r="H140" s="69">
        <v>0</v>
      </c>
      <c r="I140" s="69">
        <v>0</v>
      </c>
      <c r="J140" s="98">
        <f t="shared" si="6"/>
        <v>0.69499999999999995</v>
      </c>
      <c r="K140" s="70"/>
    </row>
    <row r="141" spans="1:11" ht="17.25" customHeight="1">
      <c r="A141" s="65">
        <v>40</v>
      </c>
      <c r="B141" s="75" t="s">
        <v>43</v>
      </c>
      <c r="C141" s="67" t="s">
        <v>278</v>
      </c>
      <c r="D141" s="67">
        <v>17</v>
      </c>
      <c r="E141" s="67">
        <v>0.28000000000000003</v>
      </c>
      <c r="F141" s="73">
        <f t="shared" si="5"/>
        <v>1100</v>
      </c>
      <c r="G141" s="69">
        <v>1100</v>
      </c>
      <c r="H141" s="69">
        <v>0</v>
      </c>
      <c r="I141" s="69">
        <v>0</v>
      </c>
      <c r="J141" s="98">
        <f t="shared" si="6"/>
        <v>0.55000000000000004</v>
      </c>
      <c r="K141" s="70"/>
    </row>
    <row r="142" spans="1:11" ht="17.25" customHeight="1">
      <c r="A142" s="65">
        <v>41</v>
      </c>
      <c r="B142" s="75" t="s">
        <v>43</v>
      </c>
      <c r="C142" s="67" t="s">
        <v>279</v>
      </c>
      <c r="D142" s="67">
        <v>13</v>
      </c>
      <c r="E142" s="67">
        <v>0.27829999999999999</v>
      </c>
      <c r="F142" s="73">
        <f t="shared" si="5"/>
        <v>1340</v>
      </c>
      <c r="G142" s="69">
        <v>1340</v>
      </c>
      <c r="H142" s="69">
        <v>0</v>
      </c>
      <c r="I142" s="69">
        <v>0</v>
      </c>
      <c r="J142" s="98">
        <f t="shared" si="6"/>
        <v>0.67</v>
      </c>
      <c r="K142" s="70"/>
    </row>
    <row r="143" spans="1:11" ht="17.25" customHeight="1">
      <c r="A143" s="65">
        <v>42</v>
      </c>
      <c r="B143" s="75" t="s">
        <v>43</v>
      </c>
      <c r="C143" s="67" t="s">
        <v>280</v>
      </c>
      <c r="D143" s="67">
        <v>20</v>
      </c>
      <c r="E143" s="67">
        <v>0.35799999999999998</v>
      </c>
      <c r="F143" s="73">
        <f t="shared" si="5"/>
        <v>1857</v>
      </c>
      <c r="G143" s="69">
        <v>1857</v>
      </c>
      <c r="H143" s="69">
        <v>0</v>
      </c>
      <c r="I143" s="69">
        <v>0</v>
      </c>
      <c r="J143" s="98">
        <f t="shared" si="6"/>
        <v>0.92849999999999999</v>
      </c>
      <c r="K143" s="70"/>
    </row>
    <row r="144" spans="1:11" ht="17.25" customHeight="1">
      <c r="A144" s="65">
        <v>43</v>
      </c>
      <c r="B144" s="75" t="s">
        <v>43</v>
      </c>
      <c r="C144" s="67" t="s">
        <v>281</v>
      </c>
      <c r="D144" s="67">
        <v>19</v>
      </c>
      <c r="E144" s="67">
        <v>0.33379999999999999</v>
      </c>
      <c r="F144" s="73">
        <f t="shared" si="5"/>
        <v>1370</v>
      </c>
      <c r="G144" s="69">
        <v>1370</v>
      </c>
      <c r="H144" s="69">
        <v>0</v>
      </c>
      <c r="I144" s="69">
        <v>0</v>
      </c>
      <c r="J144" s="98">
        <f t="shared" si="6"/>
        <v>0.68500000000000005</v>
      </c>
      <c r="K144" s="70"/>
    </row>
    <row r="145" spans="1:11" ht="17.25" customHeight="1">
      <c r="A145" s="65">
        <v>44</v>
      </c>
      <c r="B145" s="75" t="s">
        <v>36</v>
      </c>
      <c r="C145" s="77" t="s">
        <v>282</v>
      </c>
      <c r="D145" s="67">
        <v>12</v>
      </c>
      <c r="E145" s="67">
        <v>0.3397</v>
      </c>
      <c r="F145" s="73">
        <f t="shared" si="5"/>
        <v>1452.07</v>
      </c>
      <c r="G145" s="69">
        <v>1452.07</v>
      </c>
      <c r="H145" s="69">
        <v>0</v>
      </c>
      <c r="I145" s="69">
        <v>0</v>
      </c>
      <c r="J145" s="98">
        <f t="shared" si="6"/>
        <v>0.72603499999999999</v>
      </c>
      <c r="K145" s="70"/>
    </row>
    <row r="146" spans="1:11" ht="17.25" customHeight="1">
      <c r="A146" s="65">
        <v>45</v>
      </c>
      <c r="B146" s="75" t="s">
        <v>36</v>
      </c>
      <c r="C146" s="77" t="s">
        <v>283</v>
      </c>
      <c r="D146" s="67">
        <v>19</v>
      </c>
      <c r="E146" s="67">
        <v>0.51339999999999997</v>
      </c>
      <c r="F146" s="73">
        <f t="shared" si="5"/>
        <v>0</v>
      </c>
      <c r="G146" s="69">
        <v>0</v>
      </c>
      <c r="H146" s="69">
        <v>0</v>
      </c>
      <c r="I146" s="69">
        <v>0</v>
      </c>
      <c r="J146" s="98">
        <f t="shared" si="6"/>
        <v>0</v>
      </c>
      <c r="K146" s="70"/>
    </row>
    <row r="147" spans="1:11" ht="17.25" customHeight="1">
      <c r="A147" s="65">
        <v>46</v>
      </c>
      <c r="B147" s="75" t="s">
        <v>36</v>
      </c>
      <c r="C147" s="77" t="s">
        <v>284</v>
      </c>
      <c r="D147" s="67">
        <v>28</v>
      </c>
      <c r="E147" s="67">
        <v>0.60980000000000001</v>
      </c>
      <c r="F147" s="73">
        <f t="shared" si="5"/>
        <v>6460.79</v>
      </c>
      <c r="G147" s="69">
        <v>6460.79</v>
      </c>
      <c r="H147" s="69">
        <v>0</v>
      </c>
      <c r="I147" s="69">
        <v>0</v>
      </c>
      <c r="J147" s="98">
        <f t="shared" si="6"/>
        <v>3.2303950000000001</v>
      </c>
      <c r="K147" s="70"/>
    </row>
    <row r="148" spans="1:11" ht="17.25" customHeight="1">
      <c r="A148" s="65">
        <v>47</v>
      </c>
      <c r="B148" s="75" t="s">
        <v>36</v>
      </c>
      <c r="C148" s="77" t="s">
        <v>285</v>
      </c>
      <c r="D148" s="67">
        <v>28</v>
      </c>
      <c r="E148" s="67">
        <v>0.87060000000000004</v>
      </c>
      <c r="F148" s="73">
        <f t="shared" si="5"/>
        <v>1018.17</v>
      </c>
      <c r="G148" s="69">
        <v>1018.17</v>
      </c>
      <c r="H148" s="69">
        <v>0</v>
      </c>
      <c r="I148" s="69">
        <v>0</v>
      </c>
      <c r="J148" s="98">
        <f t="shared" si="6"/>
        <v>0.50908500000000001</v>
      </c>
      <c r="K148" s="70"/>
    </row>
    <row r="149" spans="1:11" ht="17.25" customHeight="1">
      <c r="A149" s="65">
        <v>48</v>
      </c>
      <c r="B149" s="75" t="s">
        <v>36</v>
      </c>
      <c r="C149" s="77" t="s">
        <v>286</v>
      </c>
      <c r="D149" s="67">
        <v>18</v>
      </c>
      <c r="E149" s="67">
        <v>0.3629</v>
      </c>
      <c r="F149" s="73">
        <f t="shared" si="5"/>
        <v>3954.58</v>
      </c>
      <c r="G149" s="69">
        <v>3954.58</v>
      </c>
      <c r="H149" s="69">
        <v>0</v>
      </c>
      <c r="I149" s="69">
        <v>0</v>
      </c>
      <c r="J149" s="98">
        <f t="shared" si="6"/>
        <v>1.97729</v>
      </c>
      <c r="K149" s="70"/>
    </row>
    <row r="150" spans="1:11" ht="17.25" customHeight="1">
      <c r="A150" s="65">
        <v>49</v>
      </c>
      <c r="B150" s="75" t="s">
        <v>36</v>
      </c>
      <c r="C150" s="77" t="s">
        <v>287</v>
      </c>
      <c r="D150" s="67">
        <v>19</v>
      </c>
      <c r="E150" s="67">
        <v>0.4783</v>
      </c>
      <c r="F150" s="73">
        <f t="shared" si="5"/>
        <v>4067.59</v>
      </c>
      <c r="G150" s="69">
        <v>4067.59</v>
      </c>
      <c r="H150" s="69">
        <v>0</v>
      </c>
      <c r="I150" s="69">
        <v>0</v>
      </c>
      <c r="J150" s="98">
        <f t="shared" si="6"/>
        <v>2.033795</v>
      </c>
      <c r="K150" s="70"/>
    </row>
    <row r="151" spans="1:11" ht="17.25" customHeight="1">
      <c r="A151" s="65">
        <v>50</v>
      </c>
      <c r="B151" s="75" t="s">
        <v>36</v>
      </c>
      <c r="C151" s="77" t="s">
        <v>288</v>
      </c>
      <c r="D151" s="67">
        <v>24</v>
      </c>
      <c r="E151" s="67">
        <v>0.44500000000000001</v>
      </c>
      <c r="F151" s="73">
        <f t="shared" si="5"/>
        <v>1522.4</v>
      </c>
      <c r="G151" s="69">
        <v>1522.4</v>
      </c>
      <c r="H151" s="69">
        <v>0</v>
      </c>
      <c r="I151" s="69">
        <v>0</v>
      </c>
      <c r="J151" s="98">
        <f t="shared" si="6"/>
        <v>0.76119999999999999</v>
      </c>
      <c r="K151" s="70"/>
    </row>
    <row r="152" spans="1:11" ht="17.25" customHeight="1">
      <c r="A152" s="65">
        <v>51</v>
      </c>
      <c r="B152" s="75" t="s">
        <v>36</v>
      </c>
      <c r="C152" s="77" t="s">
        <v>289</v>
      </c>
      <c r="D152" s="67">
        <v>21</v>
      </c>
      <c r="E152" s="67">
        <v>0.47620000000000001</v>
      </c>
      <c r="F152" s="73">
        <f t="shared" si="5"/>
        <v>971.19</v>
      </c>
      <c r="G152" s="69">
        <v>971.19</v>
      </c>
      <c r="H152" s="69">
        <v>0</v>
      </c>
      <c r="I152" s="69">
        <v>0</v>
      </c>
      <c r="J152" s="98">
        <f t="shared" si="6"/>
        <v>0.485595</v>
      </c>
      <c r="K152" s="70"/>
    </row>
    <row r="153" spans="1:11" ht="17.25" customHeight="1">
      <c r="A153" s="65">
        <v>52</v>
      </c>
      <c r="B153" s="75" t="s">
        <v>36</v>
      </c>
      <c r="C153" s="77" t="s">
        <v>290</v>
      </c>
      <c r="D153" s="67">
        <v>21</v>
      </c>
      <c r="E153" s="67">
        <v>0.30470000000000003</v>
      </c>
      <c r="F153" s="73">
        <f t="shared" si="5"/>
        <v>1063.6600000000001</v>
      </c>
      <c r="G153" s="69">
        <v>1063.6600000000001</v>
      </c>
      <c r="H153" s="69">
        <v>0</v>
      </c>
      <c r="I153" s="69">
        <v>0</v>
      </c>
      <c r="J153" s="98">
        <f t="shared" si="6"/>
        <v>0.53183000000000002</v>
      </c>
      <c r="K153" s="70"/>
    </row>
    <row r="154" spans="1:11" ht="17.25" customHeight="1">
      <c r="A154" s="65">
        <v>53</v>
      </c>
      <c r="B154" s="75" t="s">
        <v>36</v>
      </c>
      <c r="C154" s="77" t="s">
        <v>291</v>
      </c>
      <c r="D154" s="67">
        <v>13</v>
      </c>
      <c r="E154" s="67">
        <v>0.44879999999999998</v>
      </c>
      <c r="F154" s="73">
        <f t="shared" si="5"/>
        <v>3759.6</v>
      </c>
      <c r="G154" s="69">
        <v>3759.6</v>
      </c>
      <c r="H154" s="69">
        <v>0</v>
      </c>
      <c r="I154" s="69">
        <v>0</v>
      </c>
      <c r="J154" s="98">
        <f t="shared" si="6"/>
        <v>1.8797999999999999</v>
      </c>
      <c r="K154" s="70"/>
    </row>
    <row r="155" spans="1:11" ht="17.25" customHeight="1">
      <c r="A155" s="65">
        <v>54</v>
      </c>
      <c r="B155" s="75" t="s">
        <v>36</v>
      </c>
      <c r="C155" s="77" t="s">
        <v>292</v>
      </c>
      <c r="D155" s="67">
        <v>17</v>
      </c>
      <c r="E155" s="67">
        <v>0.34260000000000002</v>
      </c>
      <c r="F155" s="73">
        <f t="shared" si="5"/>
        <v>3014.4</v>
      </c>
      <c r="G155" s="69">
        <v>3014.4</v>
      </c>
      <c r="H155" s="69">
        <v>0</v>
      </c>
      <c r="I155" s="69">
        <v>0</v>
      </c>
      <c r="J155" s="98">
        <f t="shared" si="6"/>
        <v>1.5072000000000001</v>
      </c>
      <c r="K155" s="70"/>
    </row>
    <row r="156" spans="1:11" ht="17.25" customHeight="1">
      <c r="A156" s="65">
        <v>55</v>
      </c>
      <c r="B156" s="75" t="s">
        <v>36</v>
      </c>
      <c r="C156" s="77" t="s">
        <v>293</v>
      </c>
      <c r="D156" s="67">
        <v>25</v>
      </c>
      <c r="E156" s="67">
        <v>0.52859999999999996</v>
      </c>
      <c r="F156" s="73">
        <f t="shared" si="5"/>
        <v>1246.98</v>
      </c>
      <c r="G156" s="69">
        <v>1246.98</v>
      </c>
      <c r="H156" s="69">
        <v>0</v>
      </c>
      <c r="I156" s="69">
        <v>0</v>
      </c>
      <c r="J156" s="98">
        <f t="shared" si="6"/>
        <v>0.62348999999999999</v>
      </c>
      <c r="K156" s="70"/>
    </row>
    <row r="157" spans="1:11" ht="17.25" customHeight="1">
      <c r="A157" s="65">
        <v>56</v>
      </c>
      <c r="B157" s="75" t="s">
        <v>36</v>
      </c>
      <c r="C157" s="77" t="s">
        <v>294</v>
      </c>
      <c r="D157" s="67">
        <v>15</v>
      </c>
      <c r="E157" s="67">
        <v>0.46850000000000003</v>
      </c>
      <c r="F157" s="73">
        <f t="shared" si="5"/>
        <v>4478.8999999999996</v>
      </c>
      <c r="G157" s="69">
        <v>2451.4</v>
      </c>
      <c r="H157" s="69">
        <v>1627.5</v>
      </c>
      <c r="I157" s="69">
        <v>400</v>
      </c>
      <c r="J157" s="98">
        <f t="shared" si="6"/>
        <v>2.2394500000000002</v>
      </c>
      <c r="K157" s="70"/>
    </row>
    <row r="158" spans="1:11" ht="17.25" customHeight="1">
      <c r="A158" s="65">
        <v>57</v>
      </c>
      <c r="B158" s="75" t="s">
        <v>41</v>
      </c>
      <c r="C158" s="67" t="s">
        <v>295</v>
      </c>
      <c r="D158" s="67">
        <v>12</v>
      </c>
      <c r="E158" s="67">
        <v>0.2281</v>
      </c>
      <c r="F158" s="73">
        <f t="shared" si="5"/>
        <v>2241</v>
      </c>
      <c r="G158" s="69">
        <v>1460</v>
      </c>
      <c r="H158" s="69">
        <v>781</v>
      </c>
      <c r="I158" s="69">
        <v>0</v>
      </c>
      <c r="J158" s="98">
        <f t="shared" si="6"/>
        <v>1.1205000000000001</v>
      </c>
      <c r="K158" s="70"/>
    </row>
    <row r="159" spans="1:11" ht="17.25" customHeight="1">
      <c r="A159" s="65">
        <v>58</v>
      </c>
      <c r="B159" s="75" t="s">
        <v>41</v>
      </c>
      <c r="C159" s="67" t="s">
        <v>296</v>
      </c>
      <c r="D159" s="67">
        <v>20</v>
      </c>
      <c r="E159" s="67">
        <v>0.38619999999999999</v>
      </c>
      <c r="F159" s="73">
        <f t="shared" si="5"/>
        <v>1923</v>
      </c>
      <c r="G159" s="69">
        <v>1650</v>
      </c>
      <c r="H159" s="69">
        <v>123</v>
      </c>
      <c r="I159" s="69">
        <v>150</v>
      </c>
      <c r="J159" s="98">
        <f t="shared" si="6"/>
        <v>0.96150000000000002</v>
      </c>
      <c r="K159" s="70"/>
    </row>
    <row r="160" spans="1:11" ht="17.25" customHeight="1">
      <c r="A160" s="65">
        <v>59</v>
      </c>
      <c r="B160" s="75" t="s">
        <v>41</v>
      </c>
      <c r="C160" s="67" t="s">
        <v>297</v>
      </c>
      <c r="D160" s="67">
        <v>9</v>
      </c>
      <c r="E160" s="67">
        <v>0.15229999999999999</v>
      </c>
      <c r="F160" s="73">
        <f t="shared" si="5"/>
        <v>2535</v>
      </c>
      <c r="G160" s="69">
        <v>180</v>
      </c>
      <c r="H160" s="69">
        <v>2175</v>
      </c>
      <c r="I160" s="69">
        <v>180</v>
      </c>
      <c r="J160" s="98">
        <f t="shared" si="6"/>
        <v>1.2675000000000001</v>
      </c>
      <c r="K160" s="70"/>
    </row>
    <row r="161" spans="1:11" ht="17.25" customHeight="1">
      <c r="A161" s="65">
        <v>60</v>
      </c>
      <c r="B161" s="75" t="s">
        <v>41</v>
      </c>
      <c r="C161" s="67" t="s">
        <v>298</v>
      </c>
      <c r="D161" s="67">
        <v>13</v>
      </c>
      <c r="E161" s="67">
        <v>0.22539999999999999</v>
      </c>
      <c r="F161" s="73">
        <f t="shared" si="5"/>
        <v>2812</v>
      </c>
      <c r="G161" s="69">
        <v>2800</v>
      </c>
      <c r="H161" s="69">
        <v>0</v>
      </c>
      <c r="I161" s="69">
        <v>12</v>
      </c>
      <c r="J161" s="98">
        <f t="shared" si="6"/>
        <v>1.4059999999999999</v>
      </c>
      <c r="K161" s="70"/>
    </row>
    <row r="162" spans="1:11" ht="17.25" customHeight="1">
      <c r="A162" s="65">
        <v>61</v>
      </c>
      <c r="B162" s="75" t="s">
        <v>41</v>
      </c>
      <c r="C162" s="67" t="s">
        <v>299</v>
      </c>
      <c r="D162" s="67">
        <v>20</v>
      </c>
      <c r="E162" s="67">
        <v>0.43459999999999999</v>
      </c>
      <c r="F162" s="73">
        <f t="shared" si="5"/>
        <v>7325</v>
      </c>
      <c r="G162" s="69">
        <v>1570</v>
      </c>
      <c r="H162" s="69">
        <v>5640</v>
      </c>
      <c r="I162" s="69">
        <v>115</v>
      </c>
      <c r="J162" s="98">
        <f t="shared" si="6"/>
        <v>3.6625000000000001</v>
      </c>
      <c r="K162" s="70"/>
    </row>
    <row r="163" spans="1:11" ht="17.25" customHeight="1">
      <c r="A163" s="65">
        <v>62</v>
      </c>
      <c r="B163" s="75" t="s">
        <v>41</v>
      </c>
      <c r="C163" s="67" t="s">
        <v>300</v>
      </c>
      <c r="D163" s="67">
        <v>11</v>
      </c>
      <c r="E163" s="67">
        <v>0.29360000000000003</v>
      </c>
      <c r="F163" s="73">
        <f t="shared" si="5"/>
        <v>1693.5</v>
      </c>
      <c r="G163" s="69">
        <v>1644</v>
      </c>
      <c r="H163" s="69">
        <v>49.5</v>
      </c>
      <c r="I163" s="69">
        <v>0</v>
      </c>
      <c r="J163" s="98">
        <f t="shared" si="6"/>
        <v>0.84675</v>
      </c>
      <c r="K163" s="70"/>
    </row>
    <row r="164" spans="1:11" ht="17.25" customHeight="1">
      <c r="A164" s="65">
        <v>63</v>
      </c>
      <c r="B164" s="75" t="s">
        <v>41</v>
      </c>
      <c r="C164" s="67" t="s">
        <v>301</v>
      </c>
      <c r="D164" s="67">
        <v>11</v>
      </c>
      <c r="E164" s="67">
        <v>0.1862</v>
      </c>
      <c r="F164" s="73">
        <f t="shared" si="5"/>
        <v>2405</v>
      </c>
      <c r="G164" s="69">
        <v>2006</v>
      </c>
      <c r="H164" s="69">
        <v>399</v>
      </c>
      <c r="I164" s="69">
        <v>0</v>
      </c>
      <c r="J164" s="98">
        <f t="shared" si="6"/>
        <v>1.2024999999999999</v>
      </c>
      <c r="K164" s="70"/>
    </row>
    <row r="165" spans="1:11" ht="17.25" customHeight="1">
      <c r="A165" s="65">
        <v>64</v>
      </c>
      <c r="B165" s="75" t="s">
        <v>41</v>
      </c>
      <c r="C165" s="67" t="s">
        <v>302</v>
      </c>
      <c r="D165" s="67">
        <v>13</v>
      </c>
      <c r="E165" s="67">
        <v>0.21460000000000001</v>
      </c>
      <c r="F165" s="73">
        <f t="shared" si="5"/>
        <v>1589</v>
      </c>
      <c r="G165" s="69">
        <v>987</v>
      </c>
      <c r="H165" s="69">
        <v>552</v>
      </c>
      <c r="I165" s="69">
        <v>50</v>
      </c>
      <c r="J165" s="98">
        <f t="shared" si="6"/>
        <v>0.79449999999999998</v>
      </c>
      <c r="K165" s="70"/>
    </row>
    <row r="166" spans="1:11" ht="17.25" customHeight="1">
      <c r="A166" s="65">
        <v>65</v>
      </c>
      <c r="B166" s="75" t="s">
        <v>41</v>
      </c>
      <c r="C166" s="67" t="s">
        <v>303</v>
      </c>
      <c r="D166" s="67">
        <v>15</v>
      </c>
      <c r="E166" s="67">
        <v>0.36509999999999998</v>
      </c>
      <c r="F166" s="73">
        <f t="shared" ref="F166:F229" si="7">G166+H166+I166</f>
        <v>1147.51</v>
      </c>
      <c r="G166" s="69">
        <v>1093.51</v>
      </c>
      <c r="H166" s="69">
        <v>54</v>
      </c>
      <c r="I166" s="69">
        <v>0</v>
      </c>
      <c r="J166" s="98">
        <f t="shared" si="6"/>
        <v>0.57375500000000001</v>
      </c>
      <c r="K166" s="70"/>
    </row>
    <row r="167" spans="1:11" ht="17.25" customHeight="1">
      <c r="A167" s="65">
        <v>66</v>
      </c>
      <c r="B167" s="75" t="s">
        <v>41</v>
      </c>
      <c r="C167" s="67" t="s">
        <v>304</v>
      </c>
      <c r="D167" s="67">
        <v>8</v>
      </c>
      <c r="E167" s="67" t="s">
        <v>305</v>
      </c>
      <c r="F167" s="73">
        <f t="shared" si="7"/>
        <v>2120.23</v>
      </c>
      <c r="G167" s="69">
        <v>1106.23</v>
      </c>
      <c r="H167" s="69">
        <v>1014</v>
      </c>
      <c r="I167" s="69">
        <v>0</v>
      </c>
      <c r="J167" s="98">
        <f t="shared" si="6"/>
        <v>1.0601149999999999</v>
      </c>
      <c r="K167" s="70"/>
    </row>
    <row r="168" spans="1:11" ht="17.25" customHeight="1">
      <c r="A168" s="65">
        <v>67</v>
      </c>
      <c r="B168" s="75" t="s">
        <v>41</v>
      </c>
      <c r="C168" s="67" t="s">
        <v>306</v>
      </c>
      <c r="D168" s="67">
        <v>12</v>
      </c>
      <c r="E168" s="67" t="s">
        <v>307</v>
      </c>
      <c r="F168" s="73">
        <f t="shared" si="7"/>
        <v>6558.55</v>
      </c>
      <c r="G168" s="69">
        <v>589.54999999999995</v>
      </c>
      <c r="H168" s="69">
        <v>5313</v>
      </c>
      <c r="I168" s="69">
        <v>656</v>
      </c>
      <c r="J168" s="98">
        <f t="shared" si="6"/>
        <v>3.2792750000000002</v>
      </c>
      <c r="K168" s="70"/>
    </row>
    <row r="169" spans="1:11" ht="17.25" customHeight="1">
      <c r="A169" s="65">
        <v>68</v>
      </c>
      <c r="B169" s="75" t="s">
        <v>41</v>
      </c>
      <c r="C169" s="67" t="s">
        <v>308</v>
      </c>
      <c r="D169" s="67">
        <v>7</v>
      </c>
      <c r="E169" s="67" t="s">
        <v>309</v>
      </c>
      <c r="F169" s="73">
        <f t="shared" si="7"/>
        <v>292</v>
      </c>
      <c r="G169" s="69">
        <v>287</v>
      </c>
      <c r="H169" s="69">
        <v>0</v>
      </c>
      <c r="I169" s="69">
        <v>5</v>
      </c>
      <c r="J169" s="98">
        <f t="shared" si="6"/>
        <v>0.14599999999999999</v>
      </c>
      <c r="K169" s="70"/>
    </row>
    <row r="170" spans="1:11" ht="17.25" customHeight="1">
      <c r="A170" s="65">
        <v>69</v>
      </c>
      <c r="B170" s="75" t="s">
        <v>41</v>
      </c>
      <c r="C170" s="67" t="s">
        <v>310</v>
      </c>
      <c r="D170" s="67">
        <v>14</v>
      </c>
      <c r="E170" s="67" t="s">
        <v>311</v>
      </c>
      <c r="F170" s="73">
        <f t="shared" si="7"/>
        <v>4960</v>
      </c>
      <c r="G170" s="69">
        <v>1077</v>
      </c>
      <c r="H170" s="69">
        <v>3093</v>
      </c>
      <c r="I170" s="69">
        <v>790</v>
      </c>
      <c r="J170" s="98">
        <f t="shared" si="6"/>
        <v>2.48</v>
      </c>
      <c r="K170" s="70"/>
    </row>
    <row r="171" spans="1:11" ht="17.25" customHeight="1">
      <c r="A171" s="65">
        <v>70</v>
      </c>
      <c r="B171" s="75" t="s">
        <v>41</v>
      </c>
      <c r="C171" s="67" t="s">
        <v>312</v>
      </c>
      <c r="D171" s="67">
        <v>12</v>
      </c>
      <c r="E171" s="67" t="s">
        <v>313</v>
      </c>
      <c r="F171" s="73">
        <f t="shared" si="7"/>
        <v>1059</v>
      </c>
      <c r="G171" s="69">
        <v>745</v>
      </c>
      <c r="H171" s="69">
        <v>283.5</v>
      </c>
      <c r="I171" s="69">
        <v>30.5</v>
      </c>
      <c r="J171" s="98">
        <f t="shared" si="6"/>
        <v>0.52949999999999997</v>
      </c>
      <c r="K171" s="70"/>
    </row>
    <row r="172" spans="1:11" ht="17.25" customHeight="1">
      <c r="A172" s="65">
        <v>71</v>
      </c>
      <c r="B172" s="75" t="s">
        <v>41</v>
      </c>
      <c r="C172" s="67" t="s">
        <v>314</v>
      </c>
      <c r="D172" s="67">
        <v>8</v>
      </c>
      <c r="E172" s="67" t="s">
        <v>315</v>
      </c>
      <c r="F172" s="73">
        <f t="shared" si="7"/>
        <v>1267</v>
      </c>
      <c r="G172" s="69">
        <v>1267</v>
      </c>
      <c r="H172" s="69">
        <v>0</v>
      </c>
      <c r="I172" s="69">
        <v>0</v>
      </c>
      <c r="J172" s="98">
        <f t="shared" si="6"/>
        <v>0.63349999999999995</v>
      </c>
      <c r="K172" s="70"/>
    </row>
    <row r="173" spans="1:11" ht="17.25" customHeight="1">
      <c r="A173" s="65">
        <v>72</v>
      </c>
      <c r="B173" s="75" t="s">
        <v>37</v>
      </c>
      <c r="C173" s="67" t="s">
        <v>316</v>
      </c>
      <c r="D173" s="67">
        <v>1</v>
      </c>
      <c r="E173" s="67">
        <v>0.15</v>
      </c>
      <c r="F173" s="73">
        <f t="shared" si="7"/>
        <v>1735.09</v>
      </c>
      <c r="G173" s="69">
        <v>1735.09</v>
      </c>
      <c r="H173" s="69">
        <v>0</v>
      </c>
      <c r="I173" s="69">
        <v>0</v>
      </c>
      <c r="J173" s="98">
        <f t="shared" si="6"/>
        <v>0.86754500000000001</v>
      </c>
      <c r="K173" s="70"/>
    </row>
    <row r="174" spans="1:11" ht="17.25" customHeight="1">
      <c r="A174" s="65">
        <v>73</v>
      </c>
      <c r="B174" s="75" t="s">
        <v>37</v>
      </c>
      <c r="C174" s="67" t="s">
        <v>317</v>
      </c>
      <c r="D174" s="67">
        <v>1</v>
      </c>
      <c r="E174" s="67">
        <v>0.15</v>
      </c>
      <c r="F174" s="73">
        <f t="shared" si="7"/>
        <v>1791.03</v>
      </c>
      <c r="G174" s="69">
        <v>1791.03</v>
      </c>
      <c r="H174" s="69">
        <v>0</v>
      </c>
      <c r="I174" s="69">
        <v>0</v>
      </c>
      <c r="J174" s="98">
        <f t="shared" si="6"/>
        <v>0.89551499999999995</v>
      </c>
      <c r="K174" s="70"/>
    </row>
    <row r="175" spans="1:11" ht="17.25" customHeight="1">
      <c r="A175" s="65">
        <v>74</v>
      </c>
      <c r="B175" s="75" t="s">
        <v>37</v>
      </c>
      <c r="C175" s="67" t="s">
        <v>318</v>
      </c>
      <c r="D175" s="67">
        <v>14</v>
      </c>
      <c r="E175" s="67">
        <v>0.35</v>
      </c>
      <c r="F175" s="73">
        <f t="shared" si="7"/>
        <v>1138.6600000000001</v>
      </c>
      <c r="G175" s="69">
        <v>1138.6600000000001</v>
      </c>
      <c r="H175" s="69">
        <v>0</v>
      </c>
      <c r="I175" s="69">
        <v>0</v>
      </c>
      <c r="J175" s="98">
        <f t="shared" si="6"/>
        <v>0.56933</v>
      </c>
      <c r="K175" s="70"/>
    </row>
    <row r="176" spans="1:11" ht="17.25" customHeight="1">
      <c r="A176" s="65">
        <v>75</v>
      </c>
      <c r="B176" s="75" t="s">
        <v>37</v>
      </c>
      <c r="C176" s="67" t="s">
        <v>319</v>
      </c>
      <c r="D176" s="67">
        <v>5</v>
      </c>
      <c r="E176" s="67">
        <v>0.16</v>
      </c>
      <c r="F176" s="73">
        <f t="shared" si="7"/>
        <v>1472.64</v>
      </c>
      <c r="G176" s="69">
        <v>1451.64</v>
      </c>
      <c r="H176" s="69">
        <v>21</v>
      </c>
      <c r="I176" s="69">
        <v>0</v>
      </c>
      <c r="J176" s="98">
        <f t="shared" si="6"/>
        <v>0.73631999999999997</v>
      </c>
      <c r="K176" s="70"/>
    </row>
    <row r="177" spans="1:11" ht="17.25" customHeight="1">
      <c r="A177" s="65">
        <v>76</v>
      </c>
      <c r="B177" s="75" t="s">
        <v>37</v>
      </c>
      <c r="C177" s="67" t="s">
        <v>320</v>
      </c>
      <c r="D177" s="67">
        <v>9</v>
      </c>
      <c r="E177" s="67">
        <v>0.19</v>
      </c>
      <c r="F177" s="73">
        <f t="shared" si="7"/>
        <v>2575.4499999999998</v>
      </c>
      <c r="G177" s="69">
        <v>2575.4499999999998</v>
      </c>
      <c r="H177" s="69">
        <v>0</v>
      </c>
      <c r="I177" s="69">
        <v>0</v>
      </c>
      <c r="J177" s="98">
        <f t="shared" si="6"/>
        <v>1.287725</v>
      </c>
      <c r="K177" s="70"/>
    </row>
    <row r="178" spans="1:11" ht="17.25" customHeight="1">
      <c r="A178" s="65">
        <v>77</v>
      </c>
      <c r="B178" s="75" t="s">
        <v>37</v>
      </c>
      <c r="C178" s="67" t="s">
        <v>321</v>
      </c>
      <c r="D178" s="67">
        <v>9</v>
      </c>
      <c r="E178" s="67">
        <v>0.3</v>
      </c>
      <c r="F178" s="73">
        <f t="shared" si="7"/>
        <v>585.92999999999995</v>
      </c>
      <c r="G178" s="69">
        <v>585.92999999999995</v>
      </c>
      <c r="H178" s="69">
        <v>0</v>
      </c>
      <c r="I178" s="69">
        <v>0</v>
      </c>
      <c r="J178" s="98">
        <f t="shared" si="6"/>
        <v>0.29296499999999998</v>
      </c>
      <c r="K178" s="70"/>
    </row>
    <row r="179" spans="1:11" ht="17.25" customHeight="1">
      <c r="A179" s="65">
        <v>78</v>
      </c>
      <c r="B179" s="75" t="s">
        <v>37</v>
      </c>
      <c r="C179" s="67" t="s">
        <v>322</v>
      </c>
      <c r="D179" s="67">
        <v>19</v>
      </c>
      <c r="E179" s="67">
        <v>0.32</v>
      </c>
      <c r="F179" s="73">
        <f t="shared" si="7"/>
        <v>3746.47</v>
      </c>
      <c r="G179" s="69">
        <v>3746.47</v>
      </c>
      <c r="H179" s="69">
        <v>0</v>
      </c>
      <c r="I179" s="69">
        <v>0</v>
      </c>
      <c r="J179" s="98">
        <f t="shared" si="6"/>
        <v>1.873235</v>
      </c>
      <c r="K179" s="70"/>
    </row>
    <row r="180" spans="1:11" ht="17.25" customHeight="1">
      <c r="A180" s="65">
        <v>79</v>
      </c>
      <c r="B180" s="75" t="s">
        <v>37</v>
      </c>
      <c r="C180" s="67" t="s">
        <v>323</v>
      </c>
      <c r="D180" s="67">
        <v>11</v>
      </c>
      <c r="E180" s="67">
        <v>0.2</v>
      </c>
      <c r="F180" s="73">
        <f t="shared" si="7"/>
        <v>1446.37</v>
      </c>
      <c r="G180" s="69">
        <v>1446.37</v>
      </c>
      <c r="H180" s="69">
        <v>0</v>
      </c>
      <c r="I180" s="69">
        <v>0</v>
      </c>
      <c r="J180" s="98">
        <f t="shared" si="6"/>
        <v>0.72318499999999997</v>
      </c>
      <c r="K180" s="70"/>
    </row>
    <row r="181" spans="1:11" ht="17.25" customHeight="1">
      <c r="A181" s="65">
        <v>80</v>
      </c>
      <c r="B181" s="75" t="s">
        <v>37</v>
      </c>
      <c r="C181" s="67" t="s">
        <v>324</v>
      </c>
      <c r="D181" s="67">
        <v>7</v>
      </c>
      <c r="E181" s="67">
        <v>0.17</v>
      </c>
      <c r="F181" s="73">
        <f t="shared" si="7"/>
        <v>1541.27</v>
      </c>
      <c r="G181" s="69">
        <v>1541.27</v>
      </c>
      <c r="H181" s="69">
        <v>0</v>
      </c>
      <c r="I181" s="69">
        <v>0</v>
      </c>
      <c r="J181" s="98">
        <f t="shared" si="6"/>
        <v>0.77063499999999996</v>
      </c>
      <c r="K181" s="70"/>
    </row>
    <row r="182" spans="1:11" ht="17.25" customHeight="1">
      <c r="A182" s="65">
        <v>81</v>
      </c>
      <c r="B182" s="75" t="s">
        <v>37</v>
      </c>
      <c r="C182" s="67" t="s">
        <v>325</v>
      </c>
      <c r="D182" s="67">
        <v>2</v>
      </c>
      <c r="E182" s="67">
        <v>0.1</v>
      </c>
      <c r="F182" s="73">
        <f t="shared" si="7"/>
        <v>1099.8800000000001</v>
      </c>
      <c r="G182" s="69">
        <v>1099.8800000000001</v>
      </c>
      <c r="H182" s="69">
        <v>0</v>
      </c>
      <c r="I182" s="69">
        <v>0</v>
      </c>
      <c r="J182" s="98">
        <f t="shared" si="6"/>
        <v>0.54993999999999998</v>
      </c>
      <c r="K182" s="70"/>
    </row>
    <row r="183" spans="1:11" ht="17.25" customHeight="1">
      <c r="A183" s="65">
        <v>82</v>
      </c>
      <c r="B183" s="75" t="s">
        <v>37</v>
      </c>
      <c r="C183" s="67" t="s">
        <v>326</v>
      </c>
      <c r="D183" s="67">
        <v>10</v>
      </c>
      <c r="E183" s="67">
        <v>0.22</v>
      </c>
      <c r="F183" s="73">
        <f t="shared" si="7"/>
        <v>1730.79</v>
      </c>
      <c r="G183" s="69">
        <v>1730.79</v>
      </c>
      <c r="H183" s="69">
        <v>0</v>
      </c>
      <c r="I183" s="69">
        <v>0</v>
      </c>
      <c r="J183" s="98">
        <f t="shared" si="6"/>
        <v>0.86539500000000003</v>
      </c>
      <c r="K183" s="70"/>
    </row>
    <row r="184" spans="1:11" ht="17.25" customHeight="1">
      <c r="A184" s="65">
        <v>83</v>
      </c>
      <c r="B184" s="75" t="s">
        <v>37</v>
      </c>
      <c r="C184" s="67" t="s">
        <v>327</v>
      </c>
      <c r="D184" s="67">
        <v>21</v>
      </c>
      <c r="E184" s="67">
        <v>0.54</v>
      </c>
      <c r="F184" s="73">
        <f t="shared" si="7"/>
        <v>22070.33</v>
      </c>
      <c r="G184" s="69">
        <v>5108.33</v>
      </c>
      <c r="H184" s="69">
        <v>13962</v>
      </c>
      <c r="I184" s="69">
        <v>3000</v>
      </c>
      <c r="J184" s="98">
        <f t="shared" si="6"/>
        <v>11.035164999999999</v>
      </c>
      <c r="K184" s="70"/>
    </row>
    <row r="185" spans="1:11" ht="17.25" customHeight="1">
      <c r="A185" s="65">
        <v>84</v>
      </c>
      <c r="B185" s="75" t="s">
        <v>37</v>
      </c>
      <c r="C185" s="67" t="s">
        <v>328</v>
      </c>
      <c r="D185" s="67">
        <v>12</v>
      </c>
      <c r="E185" s="67">
        <v>0.28999999999999998</v>
      </c>
      <c r="F185" s="73">
        <f t="shared" si="7"/>
        <v>5954.7</v>
      </c>
      <c r="G185" s="69">
        <v>1409.7</v>
      </c>
      <c r="H185" s="69">
        <v>4545</v>
      </c>
      <c r="I185" s="69">
        <v>0</v>
      </c>
      <c r="J185" s="98">
        <f t="shared" si="6"/>
        <v>2.9773499999999999</v>
      </c>
      <c r="K185" s="70"/>
    </row>
    <row r="186" spans="1:11" ht="17.25" customHeight="1">
      <c r="A186" s="65">
        <v>85</v>
      </c>
      <c r="B186" s="75" t="s">
        <v>37</v>
      </c>
      <c r="C186" s="67" t="s">
        <v>329</v>
      </c>
      <c r="D186" s="67">
        <v>6</v>
      </c>
      <c r="E186" s="67">
        <v>0.13</v>
      </c>
      <c r="F186" s="73">
        <f t="shared" si="7"/>
        <v>664.82</v>
      </c>
      <c r="G186" s="69">
        <v>664.82</v>
      </c>
      <c r="H186" s="69">
        <v>0</v>
      </c>
      <c r="I186" s="69">
        <v>0</v>
      </c>
      <c r="J186" s="98">
        <f t="shared" si="6"/>
        <v>0.33240999999999998</v>
      </c>
      <c r="K186" s="70"/>
    </row>
    <row r="187" spans="1:11" ht="17.25" customHeight="1">
      <c r="A187" s="65">
        <v>86</v>
      </c>
      <c r="B187" s="75" t="s">
        <v>37</v>
      </c>
      <c r="C187" s="67" t="s">
        <v>330</v>
      </c>
      <c r="D187" s="67">
        <v>2</v>
      </c>
      <c r="E187" s="67">
        <v>0.09</v>
      </c>
      <c r="F187" s="73">
        <f t="shared" si="7"/>
        <v>3532.74</v>
      </c>
      <c r="G187" s="69">
        <v>1489.74</v>
      </c>
      <c r="H187" s="69">
        <v>1693.5</v>
      </c>
      <c r="I187" s="69">
        <v>349.5</v>
      </c>
      <c r="J187" s="98">
        <f t="shared" si="6"/>
        <v>1.76637</v>
      </c>
      <c r="K187" s="70"/>
    </row>
    <row r="188" spans="1:11" ht="17.25" customHeight="1">
      <c r="A188" s="65">
        <v>87</v>
      </c>
      <c r="B188" s="75" t="s">
        <v>37</v>
      </c>
      <c r="C188" s="67" t="s">
        <v>331</v>
      </c>
      <c r="D188" s="67">
        <v>3</v>
      </c>
      <c r="E188" s="67">
        <v>0.1</v>
      </c>
      <c r="F188" s="73">
        <f t="shared" si="7"/>
        <v>2182.4299999999998</v>
      </c>
      <c r="G188" s="69">
        <v>1340.93</v>
      </c>
      <c r="H188" s="69">
        <v>841.5</v>
      </c>
      <c r="I188" s="69">
        <v>0</v>
      </c>
      <c r="J188" s="98">
        <f t="shared" si="6"/>
        <v>1.091215</v>
      </c>
      <c r="K188" s="70"/>
    </row>
    <row r="189" spans="1:11" ht="17.25" customHeight="1">
      <c r="A189" s="65">
        <v>88</v>
      </c>
      <c r="B189" s="75" t="s">
        <v>37</v>
      </c>
      <c r="C189" s="67" t="s">
        <v>332</v>
      </c>
      <c r="D189" s="67">
        <v>15</v>
      </c>
      <c r="E189" s="67">
        <v>0.3</v>
      </c>
      <c r="F189" s="73">
        <f t="shared" si="7"/>
        <v>9106.31</v>
      </c>
      <c r="G189" s="69">
        <v>2992.31</v>
      </c>
      <c r="H189" s="69">
        <v>6114</v>
      </c>
      <c r="I189" s="69">
        <v>0</v>
      </c>
      <c r="J189" s="98">
        <f t="shared" si="6"/>
        <v>4.5531550000000003</v>
      </c>
      <c r="K189" s="70"/>
    </row>
    <row r="190" spans="1:11" ht="17.25" customHeight="1">
      <c r="A190" s="65">
        <v>89</v>
      </c>
      <c r="B190" s="75" t="s">
        <v>37</v>
      </c>
      <c r="C190" s="67" t="s">
        <v>333</v>
      </c>
      <c r="D190" s="67">
        <v>5</v>
      </c>
      <c r="E190" s="67">
        <v>0.09</v>
      </c>
      <c r="F190" s="73">
        <f t="shared" si="7"/>
        <v>1438.03</v>
      </c>
      <c r="G190" s="69">
        <v>850.03</v>
      </c>
      <c r="H190" s="69">
        <v>588</v>
      </c>
      <c r="I190" s="69">
        <v>0</v>
      </c>
      <c r="J190" s="98">
        <f t="shared" si="6"/>
        <v>0.71901499999999996</v>
      </c>
      <c r="K190" s="70"/>
    </row>
    <row r="191" spans="1:11" ht="17.25" customHeight="1">
      <c r="A191" s="65">
        <v>90</v>
      </c>
      <c r="B191" s="75" t="s">
        <v>37</v>
      </c>
      <c r="C191" s="67" t="s">
        <v>334</v>
      </c>
      <c r="D191" s="67">
        <v>17</v>
      </c>
      <c r="E191" s="67">
        <v>0.28000000000000003</v>
      </c>
      <c r="F191" s="73">
        <f t="shared" si="7"/>
        <v>3113.84</v>
      </c>
      <c r="G191" s="69">
        <v>2329.34</v>
      </c>
      <c r="H191" s="69">
        <v>784.5</v>
      </c>
      <c r="I191" s="69">
        <v>0</v>
      </c>
      <c r="J191" s="98">
        <f t="shared" si="6"/>
        <v>1.5569200000000001</v>
      </c>
      <c r="K191" s="70"/>
    </row>
    <row r="192" spans="1:11" ht="17.25" customHeight="1">
      <c r="A192" s="65">
        <v>91</v>
      </c>
      <c r="B192" s="75" t="s">
        <v>37</v>
      </c>
      <c r="C192" s="67" t="s">
        <v>335</v>
      </c>
      <c r="D192" s="67">
        <v>19</v>
      </c>
      <c r="E192" s="67">
        <v>0.48</v>
      </c>
      <c r="F192" s="73">
        <f t="shared" si="7"/>
        <v>4723.8599999999997</v>
      </c>
      <c r="G192" s="69">
        <v>4723.8599999999997</v>
      </c>
      <c r="H192" s="69">
        <v>0</v>
      </c>
      <c r="I192" s="69">
        <v>0</v>
      </c>
      <c r="J192" s="98">
        <f t="shared" si="6"/>
        <v>2.3619300000000001</v>
      </c>
      <c r="K192" s="70"/>
    </row>
    <row r="193" spans="1:11" ht="17.25" customHeight="1">
      <c r="A193" s="65">
        <v>92</v>
      </c>
      <c r="B193" s="75" t="s">
        <v>37</v>
      </c>
      <c r="C193" s="67" t="s">
        <v>336</v>
      </c>
      <c r="D193" s="67">
        <v>8</v>
      </c>
      <c r="E193" s="67">
        <v>0.19</v>
      </c>
      <c r="F193" s="73">
        <f t="shared" si="7"/>
        <v>2046.69</v>
      </c>
      <c r="G193" s="69">
        <v>2046.69</v>
      </c>
      <c r="H193" s="69">
        <v>0</v>
      </c>
      <c r="I193" s="69">
        <v>0</v>
      </c>
      <c r="J193" s="98">
        <f t="shared" si="6"/>
        <v>1.0233449999999999</v>
      </c>
      <c r="K193" s="70"/>
    </row>
    <row r="194" spans="1:11" ht="17.25" customHeight="1">
      <c r="A194" s="65">
        <v>93</v>
      </c>
      <c r="B194" s="75" t="s">
        <v>37</v>
      </c>
      <c r="C194" s="67" t="s">
        <v>337</v>
      </c>
      <c r="D194" s="67">
        <v>15</v>
      </c>
      <c r="E194" s="67">
        <v>0.37</v>
      </c>
      <c r="F194" s="73">
        <f t="shared" si="7"/>
        <v>1670.63</v>
      </c>
      <c r="G194" s="69">
        <v>1670.63</v>
      </c>
      <c r="H194" s="69">
        <v>0</v>
      </c>
      <c r="I194" s="69">
        <v>0</v>
      </c>
      <c r="J194" s="98">
        <f t="shared" si="6"/>
        <v>0.83531500000000003</v>
      </c>
      <c r="K194" s="70"/>
    </row>
    <row r="195" spans="1:11" ht="17.25" customHeight="1">
      <c r="A195" s="65">
        <v>94</v>
      </c>
      <c r="B195" s="75" t="s">
        <v>37</v>
      </c>
      <c r="C195" s="67" t="s">
        <v>338</v>
      </c>
      <c r="D195" s="67">
        <v>7</v>
      </c>
      <c r="E195" s="67">
        <v>0.17</v>
      </c>
      <c r="F195" s="73">
        <f t="shared" si="7"/>
        <v>1864.34</v>
      </c>
      <c r="G195" s="69">
        <v>1864.34</v>
      </c>
      <c r="H195" s="69">
        <v>0</v>
      </c>
      <c r="I195" s="69">
        <v>0</v>
      </c>
      <c r="J195" s="98">
        <f t="shared" si="6"/>
        <v>0.93217000000000005</v>
      </c>
      <c r="K195" s="70"/>
    </row>
    <row r="196" spans="1:11" ht="17.25" customHeight="1">
      <c r="A196" s="65">
        <v>95</v>
      </c>
      <c r="B196" s="75" t="s">
        <v>37</v>
      </c>
      <c r="C196" s="67" t="s">
        <v>339</v>
      </c>
      <c r="D196" s="67">
        <v>7</v>
      </c>
      <c r="E196" s="67">
        <v>0.12</v>
      </c>
      <c r="F196" s="73">
        <f t="shared" si="7"/>
        <v>1712.63</v>
      </c>
      <c r="G196" s="69">
        <v>1712.63</v>
      </c>
      <c r="H196" s="69">
        <v>0</v>
      </c>
      <c r="I196" s="69">
        <v>0</v>
      </c>
      <c r="J196" s="98">
        <f t="shared" si="6"/>
        <v>0.85631500000000005</v>
      </c>
      <c r="K196" s="70"/>
    </row>
    <row r="197" spans="1:11" ht="17.25" customHeight="1">
      <c r="A197" s="65">
        <v>96</v>
      </c>
      <c r="B197" s="75" t="s">
        <v>37</v>
      </c>
      <c r="C197" s="67" t="s">
        <v>340</v>
      </c>
      <c r="D197" s="67">
        <v>10</v>
      </c>
      <c r="E197" s="67">
        <v>0.27</v>
      </c>
      <c r="F197" s="73">
        <f t="shared" si="7"/>
        <v>2412.83</v>
      </c>
      <c r="G197" s="69">
        <v>2412.83</v>
      </c>
      <c r="H197" s="69">
        <v>0</v>
      </c>
      <c r="I197" s="69">
        <v>0</v>
      </c>
      <c r="J197" s="98">
        <f t="shared" si="6"/>
        <v>1.206415</v>
      </c>
      <c r="K197" s="70"/>
    </row>
    <row r="198" spans="1:11" ht="17.25" customHeight="1">
      <c r="A198" s="65">
        <v>97</v>
      </c>
      <c r="B198" s="75" t="s">
        <v>37</v>
      </c>
      <c r="C198" s="67" t="s">
        <v>341</v>
      </c>
      <c r="D198" s="67">
        <v>5</v>
      </c>
      <c r="E198" s="67">
        <v>0.15</v>
      </c>
      <c r="F198" s="73">
        <f t="shared" si="7"/>
        <v>455.84</v>
      </c>
      <c r="G198" s="69">
        <v>455.84</v>
      </c>
      <c r="H198" s="69">
        <v>0</v>
      </c>
      <c r="I198" s="69">
        <v>0</v>
      </c>
      <c r="J198" s="98">
        <f t="shared" si="6"/>
        <v>0.22792000000000001</v>
      </c>
      <c r="K198" s="70"/>
    </row>
    <row r="199" spans="1:11" ht="17.25" customHeight="1">
      <c r="A199" s="65">
        <v>98</v>
      </c>
      <c r="B199" s="75" t="s">
        <v>37</v>
      </c>
      <c r="C199" s="67" t="s">
        <v>342</v>
      </c>
      <c r="D199" s="67">
        <v>10</v>
      </c>
      <c r="E199" s="67">
        <v>0.3</v>
      </c>
      <c r="F199" s="73">
        <f t="shared" si="7"/>
        <v>1882.06</v>
      </c>
      <c r="G199" s="69">
        <v>1882.06</v>
      </c>
      <c r="H199" s="69">
        <v>0</v>
      </c>
      <c r="I199" s="69">
        <v>0</v>
      </c>
      <c r="J199" s="98">
        <f t="shared" ref="J199:J262" si="8">F199*0.0005</f>
        <v>0.94103000000000003</v>
      </c>
      <c r="K199" s="70"/>
    </row>
    <row r="200" spans="1:11" ht="17.25" customHeight="1">
      <c r="A200" s="65">
        <v>99</v>
      </c>
      <c r="B200" s="75" t="s">
        <v>37</v>
      </c>
      <c r="C200" s="67" t="s">
        <v>343</v>
      </c>
      <c r="D200" s="67">
        <v>3</v>
      </c>
      <c r="E200" s="67">
        <v>0.18</v>
      </c>
      <c r="F200" s="73">
        <f t="shared" si="7"/>
        <v>0</v>
      </c>
      <c r="G200" s="69">
        <v>0</v>
      </c>
      <c r="H200" s="69">
        <v>0</v>
      </c>
      <c r="I200" s="69">
        <v>0</v>
      </c>
      <c r="J200" s="98">
        <f t="shared" si="8"/>
        <v>0</v>
      </c>
      <c r="K200" s="70"/>
    </row>
    <row r="201" spans="1:11" ht="17.25" customHeight="1">
      <c r="A201" s="65">
        <v>100</v>
      </c>
      <c r="B201" s="75" t="s">
        <v>37</v>
      </c>
      <c r="C201" s="67" t="s">
        <v>344</v>
      </c>
      <c r="D201" s="67">
        <v>22</v>
      </c>
      <c r="E201" s="67">
        <v>0.35</v>
      </c>
      <c r="F201" s="73">
        <f t="shared" si="7"/>
        <v>4544.01</v>
      </c>
      <c r="G201" s="69">
        <v>4544.01</v>
      </c>
      <c r="H201" s="69">
        <v>0</v>
      </c>
      <c r="I201" s="69">
        <v>0</v>
      </c>
      <c r="J201" s="98">
        <f t="shared" si="8"/>
        <v>2.2720050000000001</v>
      </c>
      <c r="K201" s="70"/>
    </row>
    <row r="202" spans="1:11" ht="17.25" customHeight="1">
      <c r="A202" s="65">
        <v>101</v>
      </c>
      <c r="B202" s="75" t="s">
        <v>37</v>
      </c>
      <c r="C202" s="67" t="s">
        <v>345</v>
      </c>
      <c r="D202" s="67">
        <v>6</v>
      </c>
      <c r="E202" s="67">
        <v>0.11</v>
      </c>
      <c r="F202" s="73">
        <f t="shared" si="7"/>
        <v>1029.3499999999999</v>
      </c>
      <c r="G202" s="69">
        <v>1029.3499999999999</v>
      </c>
      <c r="H202" s="69">
        <v>0</v>
      </c>
      <c r="I202" s="69">
        <v>0</v>
      </c>
      <c r="J202" s="98">
        <f t="shared" si="8"/>
        <v>0.51467499999999999</v>
      </c>
      <c r="K202" s="70"/>
    </row>
    <row r="203" spans="1:11" ht="17.25" customHeight="1">
      <c r="A203" s="65">
        <v>102</v>
      </c>
      <c r="B203" s="75" t="s">
        <v>37</v>
      </c>
      <c r="C203" s="67" t="s">
        <v>346</v>
      </c>
      <c r="D203" s="67">
        <v>4</v>
      </c>
      <c r="E203" s="67">
        <v>0.08</v>
      </c>
      <c r="F203" s="73">
        <f t="shared" si="7"/>
        <v>929.48</v>
      </c>
      <c r="G203" s="69">
        <v>929.48</v>
      </c>
      <c r="H203" s="69">
        <v>0</v>
      </c>
      <c r="I203" s="69">
        <v>0</v>
      </c>
      <c r="J203" s="98">
        <f t="shared" si="8"/>
        <v>0.46473999999999999</v>
      </c>
      <c r="K203" s="70"/>
    </row>
    <row r="204" spans="1:11" ht="17.25" customHeight="1">
      <c r="A204" s="65">
        <v>103</v>
      </c>
      <c r="B204" s="75" t="s">
        <v>37</v>
      </c>
      <c r="C204" s="67" t="s">
        <v>347</v>
      </c>
      <c r="D204" s="67">
        <v>12</v>
      </c>
      <c r="E204" s="67">
        <v>0.42</v>
      </c>
      <c r="F204" s="73">
        <f t="shared" si="7"/>
        <v>3244.42</v>
      </c>
      <c r="G204" s="69">
        <v>3244.42</v>
      </c>
      <c r="H204" s="69">
        <v>0</v>
      </c>
      <c r="I204" s="69">
        <v>0</v>
      </c>
      <c r="J204" s="98">
        <f t="shared" si="8"/>
        <v>1.6222099999999999</v>
      </c>
      <c r="K204" s="70"/>
    </row>
    <row r="205" spans="1:11" ht="17.25" customHeight="1">
      <c r="A205" s="65">
        <v>104</v>
      </c>
      <c r="B205" s="75" t="s">
        <v>37</v>
      </c>
      <c r="C205" s="67" t="s">
        <v>348</v>
      </c>
      <c r="D205" s="67">
        <v>12</v>
      </c>
      <c r="E205" s="67">
        <v>0.3</v>
      </c>
      <c r="F205" s="73">
        <f t="shared" si="7"/>
        <v>850.54</v>
      </c>
      <c r="G205" s="69">
        <v>850.54</v>
      </c>
      <c r="H205" s="69">
        <v>0</v>
      </c>
      <c r="I205" s="69">
        <v>0</v>
      </c>
      <c r="J205" s="98">
        <f t="shared" si="8"/>
        <v>0.42526999999999998</v>
      </c>
      <c r="K205" s="70"/>
    </row>
    <row r="206" spans="1:11" ht="17.25" customHeight="1">
      <c r="A206" s="65">
        <v>105</v>
      </c>
      <c r="B206" s="75" t="s">
        <v>37</v>
      </c>
      <c r="C206" s="67" t="s">
        <v>349</v>
      </c>
      <c r="D206" s="67">
        <v>12</v>
      </c>
      <c r="E206" s="67">
        <v>0.22</v>
      </c>
      <c r="F206" s="73">
        <f t="shared" si="7"/>
        <v>1709.53</v>
      </c>
      <c r="G206" s="69">
        <v>1709.53</v>
      </c>
      <c r="H206" s="69">
        <v>0</v>
      </c>
      <c r="I206" s="69">
        <v>0</v>
      </c>
      <c r="J206" s="98">
        <f t="shared" si="8"/>
        <v>0.854765</v>
      </c>
      <c r="K206" s="70"/>
    </row>
    <row r="207" spans="1:11" ht="17.25" customHeight="1">
      <c r="A207" s="65">
        <v>106</v>
      </c>
      <c r="B207" s="75" t="s">
        <v>37</v>
      </c>
      <c r="C207" s="67" t="s">
        <v>350</v>
      </c>
      <c r="D207" s="67">
        <v>6</v>
      </c>
      <c r="E207" s="67">
        <v>0.13</v>
      </c>
      <c r="F207" s="73">
        <f t="shared" si="7"/>
        <v>631.66999999999996</v>
      </c>
      <c r="G207" s="69">
        <v>631.66999999999996</v>
      </c>
      <c r="H207" s="69">
        <v>0</v>
      </c>
      <c r="I207" s="69">
        <v>0</v>
      </c>
      <c r="J207" s="98">
        <f t="shared" si="8"/>
        <v>0.31583499999999998</v>
      </c>
      <c r="K207" s="70"/>
    </row>
    <row r="208" spans="1:11" ht="17.25" customHeight="1">
      <c r="A208" s="65">
        <v>107</v>
      </c>
      <c r="B208" s="75" t="s">
        <v>37</v>
      </c>
      <c r="C208" s="67" t="s">
        <v>351</v>
      </c>
      <c r="D208" s="67">
        <v>10</v>
      </c>
      <c r="E208" s="67">
        <v>0.15</v>
      </c>
      <c r="F208" s="73">
        <f t="shared" si="7"/>
        <v>1268.67</v>
      </c>
      <c r="G208" s="69">
        <v>1268.67</v>
      </c>
      <c r="H208" s="69">
        <v>0</v>
      </c>
      <c r="I208" s="69">
        <v>0</v>
      </c>
      <c r="J208" s="98">
        <f t="shared" si="8"/>
        <v>0.63433499999999998</v>
      </c>
      <c r="K208" s="70"/>
    </row>
    <row r="209" spans="1:11" ht="17.25" customHeight="1">
      <c r="A209" s="65">
        <v>108</v>
      </c>
      <c r="B209" s="75" t="s">
        <v>37</v>
      </c>
      <c r="C209" s="67" t="s">
        <v>352</v>
      </c>
      <c r="D209" s="67">
        <v>11</v>
      </c>
      <c r="E209" s="67">
        <v>0.2</v>
      </c>
      <c r="F209" s="73">
        <f t="shared" si="7"/>
        <v>1896.31</v>
      </c>
      <c r="G209" s="69">
        <v>1896.31</v>
      </c>
      <c r="H209" s="69">
        <v>0</v>
      </c>
      <c r="I209" s="69">
        <v>0</v>
      </c>
      <c r="J209" s="98">
        <f t="shared" si="8"/>
        <v>0.94815499999999997</v>
      </c>
      <c r="K209" s="70"/>
    </row>
    <row r="210" spans="1:11" ht="17.25" customHeight="1">
      <c r="A210" s="65">
        <v>109</v>
      </c>
      <c r="B210" s="75" t="s">
        <v>35</v>
      </c>
      <c r="C210" s="67" t="s">
        <v>353</v>
      </c>
      <c r="D210" s="67">
        <v>5</v>
      </c>
      <c r="E210" s="67">
        <v>0.1028</v>
      </c>
      <c r="F210" s="73">
        <f t="shared" si="7"/>
        <v>1318.1</v>
      </c>
      <c r="G210" s="69">
        <v>1318.1</v>
      </c>
      <c r="H210" s="69">
        <v>0</v>
      </c>
      <c r="I210" s="69">
        <v>0</v>
      </c>
      <c r="J210" s="98">
        <f t="shared" si="8"/>
        <v>0.65905000000000002</v>
      </c>
      <c r="K210" s="70"/>
    </row>
    <row r="211" spans="1:11" ht="17.25" customHeight="1">
      <c r="A211" s="65">
        <v>110</v>
      </c>
      <c r="B211" s="75" t="s">
        <v>35</v>
      </c>
      <c r="C211" s="67" t="s">
        <v>354</v>
      </c>
      <c r="D211" s="67">
        <v>6</v>
      </c>
      <c r="E211" s="67">
        <v>0.1168</v>
      </c>
      <c r="F211" s="73">
        <f t="shared" si="7"/>
        <v>1670.6</v>
      </c>
      <c r="G211" s="69">
        <v>1511.6</v>
      </c>
      <c r="H211" s="69">
        <v>159</v>
      </c>
      <c r="I211" s="69">
        <v>0</v>
      </c>
      <c r="J211" s="98">
        <f t="shared" si="8"/>
        <v>0.83530000000000004</v>
      </c>
      <c r="K211" s="70"/>
    </row>
    <row r="212" spans="1:11" ht="17.25" customHeight="1">
      <c r="A212" s="65">
        <v>111</v>
      </c>
      <c r="B212" s="75" t="s">
        <v>35</v>
      </c>
      <c r="C212" s="67" t="s">
        <v>355</v>
      </c>
      <c r="D212" s="67">
        <v>10</v>
      </c>
      <c r="E212" s="67">
        <v>0.20519999999999999</v>
      </c>
      <c r="F212" s="73">
        <f t="shared" si="7"/>
        <v>3013.3</v>
      </c>
      <c r="G212" s="69">
        <v>3013.3</v>
      </c>
      <c r="H212" s="69">
        <v>0</v>
      </c>
      <c r="I212" s="69">
        <v>0</v>
      </c>
      <c r="J212" s="98">
        <f t="shared" si="8"/>
        <v>1.50665</v>
      </c>
      <c r="K212" s="70"/>
    </row>
    <row r="213" spans="1:11" ht="17.25" customHeight="1">
      <c r="A213" s="65">
        <v>112</v>
      </c>
      <c r="B213" s="75" t="s">
        <v>35</v>
      </c>
      <c r="C213" s="67" t="s">
        <v>356</v>
      </c>
      <c r="D213" s="67">
        <v>11</v>
      </c>
      <c r="E213" s="67">
        <v>0.2069</v>
      </c>
      <c r="F213" s="73">
        <f t="shared" si="7"/>
        <v>2373.3000000000002</v>
      </c>
      <c r="G213" s="69">
        <v>2262.3000000000002</v>
      </c>
      <c r="H213" s="69">
        <v>111</v>
      </c>
      <c r="I213" s="69">
        <v>0</v>
      </c>
      <c r="J213" s="98">
        <f t="shared" si="8"/>
        <v>1.18665</v>
      </c>
      <c r="K213" s="70"/>
    </row>
    <row r="214" spans="1:11" ht="17.25" customHeight="1">
      <c r="A214" s="65">
        <v>113</v>
      </c>
      <c r="B214" s="75" t="s">
        <v>35</v>
      </c>
      <c r="C214" s="67" t="s">
        <v>357</v>
      </c>
      <c r="D214" s="67">
        <v>6</v>
      </c>
      <c r="E214" s="67">
        <v>8.8800000000000004E-2</v>
      </c>
      <c r="F214" s="73">
        <f t="shared" si="7"/>
        <v>1288.4000000000001</v>
      </c>
      <c r="G214" s="69">
        <v>1096.4000000000001</v>
      </c>
      <c r="H214" s="69">
        <v>192</v>
      </c>
      <c r="I214" s="69">
        <v>0</v>
      </c>
      <c r="J214" s="98">
        <f t="shared" si="8"/>
        <v>0.64419999999999999</v>
      </c>
      <c r="K214" s="70"/>
    </row>
    <row r="215" spans="1:11" ht="17.25" customHeight="1">
      <c r="A215" s="65">
        <v>114</v>
      </c>
      <c r="B215" s="75" t="s">
        <v>35</v>
      </c>
      <c r="C215" s="67" t="s">
        <v>358</v>
      </c>
      <c r="D215" s="67">
        <v>10</v>
      </c>
      <c r="E215" s="67">
        <v>0.15310000000000001</v>
      </c>
      <c r="F215" s="73">
        <f t="shared" si="7"/>
        <v>1641.4</v>
      </c>
      <c r="G215" s="69">
        <v>1641.4</v>
      </c>
      <c r="H215" s="69">
        <v>0</v>
      </c>
      <c r="I215" s="69">
        <v>0</v>
      </c>
      <c r="J215" s="98">
        <f t="shared" si="8"/>
        <v>0.82069999999999999</v>
      </c>
      <c r="K215" s="70"/>
    </row>
    <row r="216" spans="1:11" ht="17.25" customHeight="1">
      <c r="A216" s="65">
        <v>115</v>
      </c>
      <c r="B216" s="75" t="s">
        <v>35</v>
      </c>
      <c r="C216" s="67" t="s">
        <v>359</v>
      </c>
      <c r="D216" s="67">
        <v>15</v>
      </c>
      <c r="E216" s="67">
        <v>0.26500000000000001</v>
      </c>
      <c r="F216" s="73">
        <f t="shared" si="7"/>
        <v>4214.7</v>
      </c>
      <c r="G216" s="69">
        <v>3155.7</v>
      </c>
      <c r="H216" s="69">
        <v>1059</v>
      </c>
      <c r="I216" s="69">
        <v>0</v>
      </c>
      <c r="J216" s="98">
        <f t="shared" si="8"/>
        <v>2.1073499999999998</v>
      </c>
      <c r="K216" s="70"/>
    </row>
    <row r="217" spans="1:11" ht="17.25" customHeight="1">
      <c r="A217" s="65">
        <v>116</v>
      </c>
      <c r="B217" s="75" t="s">
        <v>35</v>
      </c>
      <c r="C217" s="67" t="s">
        <v>360</v>
      </c>
      <c r="D217" s="67">
        <v>9</v>
      </c>
      <c r="E217" s="67">
        <v>0.18210000000000001</v>
      </c>
      <c r="F217" s="73">
        <f t="shared" si="7"/>
        <v>1417.5</v>
      </c>
      <c r="G217" s="69">
        <v>1417.5</v>
      </c>
      <c r="H217" s="69">
        <v>0</v>
      </c>
      <c r="I217" s="69">
        <v>0</v>
      </c>
      <c r="J217" s="98">
        <f t="shared" si="8"/>
        <v>0.70874999999999999</v>
      </c>
      <c r="K217" s="70"/>
    </row>
    <row r="218" spans="1:11" ht="17.25" customHeight="1">
      <c r="A218" s="65">
        <v>117</v>
      </c>
      <c r="B218" s="75" t="s">
        <v>35</v>
      </c>
      <c r="C218" s="67" t="s">
        <v>361</v>
      </c>
      <c r="D218" s="67">
        <v>11</v>
      </c>
      <c r="E218" s="67">
        <v>0.16669999999999999</v>
      </c>
      <c r="F218" s="73">
        <f t="shared" si="7"/>
        <v>1689.8</v>
      </c>
      <c r="G218" s="69">
        <v>1689.8</v>
      </c>
      <c r="H218" s="69">
        <v>0</v>
      </c>
      <c r="I218" s="69">
        <v>0</v>
      </c>
      <c r="J218" s="98">
        <f t="shared" si="8"/>
        <v>0.84489999999999998</v>
      </c>
      <c r="K218" s="70"/>
    </row>
    <row r="219" spans="1:11" ht="17.25" customHeight="1">
      <c r="A219" s="65">
        <v>118</v>
      </c>
      <c r="B219" s="75" t="s">
        <v>35</v>
      </c>
      <c r="C219" s="67" t="s">
        <v>362</v>
      </c>
      <c r="D219" s="67">
        <v>13</v>
      </c>
      <c r="E219" s="67">
        <v>0.21010000000000001</v>
      </c>
      <c r="F219" s="73">
        <f t="shared" si="7"/>
        <v>1641.7</v>
      </c>
      <c r="G219" s="69">
        <v>1452.7</v>
      </c>
      <c r="H219" s="69">
        <v>189</v>
      </c>
      <c r="I219" s="69">
        <v>0</v>
      </c>
      <c r="J219" s="98">
        <f t="shared" si="8"/>
        <v>0.82084999999999997</v>
      </c>
      <c r="K219" s="70"/>
    </row>
    <row r="220" spans="1:11" ht="17.25" customHeight="1">
      <c r="A220" s="65">
        <v>119</v>
      </c>
      <c r="B220" s="75" t="s">
        <v>35</v>
      </c>
      <c r="C220" s="67" t="s">
        <v>363</v>
      </c>
      <c r="D220" s="67">
        <v>14</v>
      </c>
      <c r="E220" s="67">
        <v>0.25779999999999997</v>
      </c>
      <c r="F220" s="73">
        <f t="shared" si="7"/>
        <v>2646</v>
      </c>
      <c r="G220" s="69">
        <v>1279.5</v>
      </c>
      <c r="H220" s="69">
        <v>1366.5</v>
      </c>
      <c r="I220" s="69">
        <v>0</v>
      </c>
      <c r="J220" s="98">
        <f t="shared" si="8"/>
        <v>1.323</v>
      </c>
      <c r="K220" s="70"/>
    </row>
    <row r="221" spans="1:11" ht="17.25" customHeight="1">
      <c r="A221" s="65">
        <v>120</v>
      </c>
      <c r="B221" s="75" t="s">
        <v>35</v>
      </c>
      <c r="C221" s="67" t="s">
        <v>364</v>
      </c>
      <c r="D221" s="67">
        <v>13</v>
      </c>
      <c r="E221" s="67">
        <v>0.38429999999999997</v>
      </c>
      <c r="F221" s="73">
        <f t="shared" si="7"/>
        <v>2052.9</v>
      </c>
      <c r="G221" s="69">
        <v>2052.9</v>
      </c>
      <c r="H221" s="69">
        <v>0</v>
      </c>
      <c r="I221" s="69">
        <v>0</v>
      </c>
      <c r="J221" s="98">
        <f t="shared" si="8"/>
        <v>1.0264500000000001</v>
      </c>
      <c r="K221" s="70"/>
    </row>
    <row r="222" spans="1:11" ht="17.25" customHeight="1">
      <c r="A222" s="65">
        <v>121</v>
      </c>
      <c r="B222" s="75" t="s">
        <v>35</v>
      </c>
      <c r="C222" s="67" t="s">
        <v>365</v>
      </c>
      <c r="D222" s="67">
        <v>15</v>
      </c>
      <c r="E222" s="67">
        <v>0.26279999999999998</v>
      </c>
      <c r="F222" s="73">
        <f t="shared" si="7"/>
        <v>3737.8</v>
      </c>
      <c r="G222" s="69">
        <v>3397.3</v>
      </c>
      <c r="H222" s="69">
        <v>340.5</v>
      </c>
      <c r="I222" s="69">
        <v>0</v>
      </c>
      <c r="J222" s="98">
        <f t="shared" si="8"/>
        <v>1.8689</v>
      </c>
      <c r="K222" s="70"/>
    </row>
    <row r="223" spans="1:11" ht="17.25" customHeight="1">
      <c r="A223" s="65">
        <v>122</v>
      </c>
      <c r="B223" s="75" t="s">
        <v>35</v>
      </c>
      <c r="C223" s="67" t="s">
        <v>366</v>
      </c>
      <c r="D223" s="67">
        <v>1</v>
      </c>
      <c r="E223" s="67">
        <v>9.2600000000000002E-2</v>
      </c>
      <c r="F223" s="73">
        <f t="shared" si="7"/>
        <v>1287.6500000000001</v>
      </c>
      <c r="G223" s="69">
        <v>767.15</v>
      </c>
      <c r="H223" s="69">
        <v>520.5</v>
      </c>
      <c r="I223" s="69">
        <v>0</v>
      </c>
      <c r="J223" s="98">
        <f t="shared" si="8"/>
        <v>0.64382499999999998</v>
      </c>
      <c r="K223" s="70"/>
    </row>
    <row r="224" spans="1:11" ht="17.25" customHeight="1">
      <c r="A224" s="65">
        <v>123</v>
      </c>
      <c r="B224" s="75" t="s">
        <v>35</v>
      </c>
      <c r="C224" s="67" t="s">
        <v>367</v>
      </c>
      <c r="D224" s="67">
        <v>1</v>
      </c>
      <c r="E224" s="67">
        <v>0.15679999999999999</v>
      </c>
      <c r="F224" s="73">
        <f t="shared" si="7"/>
        <v>6099.24</v>
      </c>
      <c r="G224" s="69">
        <v>1761.24</v>
      </c>
      <c r="H224" s="69">
        <v>4338</v>
      </c>
      <c r="I224" s="69">
        <v>0</v>
      </c>
      <c r="J224" s="98">
        <f t="shared" si="8"/>
        <v>3.04962</v>
      </c>
      <c r="K224" s="70"/>
    </row>
    <row r="225" spans="1:11" ht="17.25" customHeight="1">
      <c r="A225" s="65">
        <v>124</v>
      </c>
      <c r="B225" s="75" t="s">
        <v>35</v>
      </c>
      <c r="C225" s="67" t="s">
        <v>292</v>
      </c>
      <c r="D225" s="67">
        <v>1</v>
      </c>
      <c r="E225" s="67">
        <v>0.1265</v>
      </c>
      <c r="F225" s="73">
        <f t="shared" si="7"/>
        <v>6736.48</v>
      </c>
      <c r="G225" s="69">
        <v>1972.48</v>
      </c>
      <c r="H225" s="69">
        <v>4764</v>
      </c>
      <c r="I225" s="69">
        <v>0</v>
      </c>
      <c r="J225" s="98">
        <f t="shared" si="8"/>
        <v>3.3682400000000001</v>
      </c>
      <c r="K225" s="70"/>
    </row>
    <row r="226" spans="1:11" ht="17.25" customHeight="1">
      <c r="A226" s="65">
        <v>125</v>
      </c>
      <c r="B226" s="75" t="s">
        <v>35</v>
      </c>
      <c r="C226" s="67" t="s">
        <v>368</v>
      </c>
      <c r="D226" s="67">
        <v>1</v>
      </c>
      <c r="E226" s="67">
        <v>0.1202</v>
      </c>
      <c r="F226" s="73">
        <f t="shared" si="7"/>
        <v>1953.19</v>
      </c>
      <c r="G226" s="69">
        <v>610.69000000000005</v>
      </c>
      <c r="H226" s="69">
        <v>1342.5</v>
      </c>
      <c r="I226" s="69">
        <v>0</v>
      </c>
      <c r="J226" s="98">
        <f t="shared" si="8"/>
        <v>0.97659499999999999</v>
      </c>
      <c r="K226" s="70"/>
    </row>
    <row r="227" spans="1:11" ht="17.25" customHeight="1">
      <c r="A227" s="65">
        <v>126</v>
      </c>
      <c r="B227" s="75" t="s">
        <v>39</v>
      </c>
      <c r="C227" s="67" t="s">
        <v>369</v>
      </c>
      <c r="D227" s="67">
        <v>22</v>
      </c>
      <c r="E227" s="67">
        <v>0.79849999999999999</v>
      </c>
      <c r="F227" s="73">
        <f t="shared" si="7"/>
        <v>7241</v>
      </c>
      <c r="G227" s="69">
        <v>6491</v>
      </c>
      <c r="H227" s="69">
        <v>750</v>
      </c>
      <c r="I227" s="69">
        <v>0</v>
      </c>
      <c r="J227" s="98">
        <f t="shared" si="8"/>
        <v>3.6204999999999998</v>
      </c>
      <c r="K227" s="70"/>
    </row>
    <row r="228" spans="1:11" ht="17.25" customHeight="1">
      <c r="A228" s="65">
        <v>127</v>
      </c>
      <c r="B228" s="75" t="s">
        <v>39</v>
      </c>
      <c r="C228" s="67" t="s">
        <v>370</v>
      </c>
      <c r="D228" s="67">
        <v>12</v>
      </c>
      <c r="E228" s="67">
        <v>0.63929999999999998</v>
      </c>
      <c r="F228" s="73">
        <f t="shared" si="7"/>
        <v>9417</v>
      </c>
      <c r="G228" s="69">
        <v>7732</v>
      </c>
      <c r="H228" s="69">
        <v>1685</v>
      </c>
      <c r="I228" s="69">
        <v>0</v>
      </c>
      <c r="J228" s="98">
        <f t="shared" si="8"/>
        <v>4.7084999999999999</v>
      </c>
      <c r="K228" s="70"/>
    </row>
    <row r="229" spans="1:11" ht="17.25" customHeight="1">
      <c r="A229" s="65">
        <v>128</v>
      </c>
      <c r="B229" s="75" t="s">
        <v>39</v>
      </c>
      <c r="C229" s="67" t="s">
        <v>371</v>
      </c>
      <c r="D229" s="67">
        <v>7</v>
      </c>
      <c r="E229" s="67">
        <v>0.30709999999999998</v>
      </c>
      <c r="F229" s="73">
        <f t="shared" si="7"/>
        <v>4008</v>
      </c>
      <c r="G229" s="69">
        <v>4008</v>
      </c>
      <c r="H229" s="69">
        <v>0</v>
      </c>
      <c r="I229" s="69">
        <v>0</v>
      </c>
      <c r="J229" s="98">
        <f t="shared" si="8"/>
        <v>2.004</v>
      </c>
      <c r="K229" s="70"/>
    </row>
    <row r="230" spans="1:11" ht="17.25" customHeight="1">
      <c r="A230" s="65">
        <v>129</v>
      </c>
      <c r="B230" s="75" t="s">
        <v>39</v>
      </c>
      <c r="C230" s="67" t="s">
        <v>372</v>
      </c>
      <c r="D230" s="67">
        <v>1</v>
      </c>
      <c r="E230" s="67">
        <v>0.15609999999999999</v>
      </c>
      <c r="F230" s="73">
        <f t="shared" ref="F230:F293" si="9">G230+H230+I230</f>
        <v>3297</v>
      </c>
      <c r="G230" s="69">
        <v>1782</v>
      </c>
      <c r="H230" s="69">
        <v>1515</v>
      </c>
      <c r="I230" s="69">
        <v>0</v>
      </c>
      <c r="J230" s="98">
        <f t="shared" si="8"/>
        <v>1.6485000000000001</v>
      </c>
      <c r="K230" s="70"/>
    </row>
    <row r="231" spans="1:11" ht="17.25" customHeight="1">
      <c r="A231" s="65">
        <v>130</v>
      </c>
      <c r="B231" s="75" t="s">
        <v>39</v>
      </c>
      <c r="C231" s="67" t="s">
        <v>373</v>
      </c>
      <c r="D231" s="67">
        <v>9</v>
      </c>
      <c r="E231" s="67">
        <v>0.20499999999999999</v>
      </c>
      <c r="F231" s="73">
        <f t="shared" si="9"/>
        <v>3698</v>
      </c>
      <c r="G231" s="69">
        <v>2531</v>
      </c>
      <c r="H231" s="69">
        <v>1167</v>
      </c>
      <c r="I231" s="69">
        <v>0</v>
      </c>
      <c r="J231" s="98">
        <f t="shared" si="8"/>
        <v>1.849</v>
      </c>
      <c r="K231" s="70"/>
    </row>
    <row r="232" spans="1:11" ht="17.25" customHeight="1">
      <c r="A232" s="65">
        <v>131</v>
      </c>
      <c r="B232" s="75" t="s">
        <v>39</v>
      </c>
      <c r="C232" s="67" t="s">
        <v>374</v>
      </c>
      <c r="D232" s="67">
        <v>6</v>
      </c>
      <c r="E232" s="67">
        <v>0.14610000000000001</v>
      </c>
      <c r="F232" s="73">
        <f t="shared" si="9"/>
        <v>2553</v>
      </c>
      <c r="G232" s="69">
        <v>1240</v>
      </c>
      <c r="H232" s="69">
        <v>1313</v>
      </c>
      <c r="I232" s="69">
        <v>0</v>
      </c>
      <c r="J232" s="98">
        <f t="shared" si="8"/>
        <v>1.2765</v>
      </c>
      <c r="K232" s="70"/>
    </row>
    <row r="233" spans="1:11" ht="17.25" customHeight="1">
      <c r="A233" s="65">
        <v>132</v>
      </c>
      <c r="B233" s="75" t="s">
        <v>39</v>
      </c>
      <c r="C233" s="67" t="s">
        <v>375</v>
      </c>
      <c r="D233" s="67">
        <v>3</v>
      </c>
      <c r="E233" s="67">
        <v>0.152</v>
      </c>
      <c r="F233" s="73">
        <f t="shared" si="9"/>
        <v>3660</v>
      </c>
      <c r="G233" s="69">
        <v>1967</v>
      </c>
      <c r="H233" s="69">
        <v>1693</v>
      </c>
      <c r="I233" s="69">
        <v>0</v>
      </c>
      <c r="J233" s="98">
        <f t="shared" si="8"/>
        <v>1.83</v>
      </c>
      <c r="K233" s="70"/>
    </row>
    <row r="234" spans="1:11" ht="17.25" customHeight="1">
      <c r="A234" s="65">
        <v>133</v>
      </c>
      <c r="B234" s="75" t="s">
        <v>39</v>
      </c>
      <c r="C234" s="67" t="s">
        <v>376</v>
      </c>
      <c r="D234" s="67">
        <v>1</v>
      </c>
      <c r="E234" s="67">
        <v>0.23419999999999999</v>
      </c>
      <c r="F234" s="73">
        <f t="shared" si="9"/>
        <v>5570</v>
      </c>
      <c r="G234" s="69">
        <v>2620</v>
      </c>
      <c r="H234" s="69">
        <v>2950</v>
      </c>
      <c r="I234" s="69">
        <v>0</v>
      </c>
      <c r="J234" s="98">
        <f t="shared" si="8"/>
        <v>2.7850000000000001</v>
      </c>
      <c r="K234" s="70"/>
    </row>
    <row r="235" spans="1:11" ht="17.25" customHeight="1">
      <c r="A235" s="65">
        <v>134</v>
      </c>
      <c r="B235" s="75" t="s">
        <v>39</v>
      </c>
      <c r="C235" s="67" t="s">
        <v>377</v>
      </c>
      <c r="D235" s="67">
        <v>6</v>
      </c>
      <c r="E235" s="67">
        <v>0.17929999999999999</v>
      </c>
      <c r="F235" s="73">
        <f t="shared" si="9"/>
        <v>4245</v>
      </c>
      <c r="G235" s="69">
        <v>2407</v>
      </c>
      <c r="H235" s="69">
        <v>1838</v>
      </c>
      <c r="I235" s="69">
        <v>0</v>
      </c>
      <c r="J235" s="98">
        <f t="shared" si="8"/>
        <v>2.1225000000000001</v>
      </c>
      <c r="K235" s="70"/>
    </row>
    <row r="236" spans="1:11" ht="17.25" customHeight="1">
      <c r="A236" s="65">
        <v>135</v>
      </c>
      <c r="B236" s="75" t="s">
        <v>39</v>
      </c>
      <c r="C236" s="67" t="s">
        <v>378</v>
      </c>
      <c r="D236" s="67">
        <v>1</v>
      </c>
      <c r="E236" s="67">
        <v>0.1825</v>
      </c>
      <c r="F236" s="73">
        <f t="shared" si="9"/>
        <v>2523</v>
      </c>
      <c r="G236" s="69">
        <v>1445</v>
      </c>
      <c r="H236" s="69">
        <v>1078</v>
      </c>
      <c r="I236" s="69">
        <v>0</v>
      </c>
      <c r="J236" s="98">
        <f t="shared" si="8"/>
        <v>1.2615000000000001</v>
      </c>
      <c r="K236" s="70"/>
    </row>
    <row r="237" spans="1:11" ht="17.25" customHeight="1">
      <c r="A237" s="65">
        <v>136</v>
      </c>
      <c r="B237" s="75" t="s">
        <v>39</v>
      </c>
      <c r="C237" s="67" t="s">
        <v>379</v>
      </c>
      <c r="D237" s="67">
        <v>17</v>
      </c>
      <c r="E237" s="67">
        <v>0.80010000000000003</v>
      </c>
      <c r="F237" s="73">
        <f t="shared" si="9"/>
        <v>9892</v>
      </c>
      <c r="G237" s="69">
        <v>9892</v>
      </c>
      <c r="H237" s="69">
        <v>0</v>
      </c>
      <c r="I237" s="69">
        <v>0</v>
      </c>
      <c r="J237" s="98">
        <f t="shared" si="8"/>
        <v>4.9459999999999997</v>
      </c>
      <c r="K237" s="70"/>
    </row>
    <row r="238" spans="1:11" ht="17.25" customHeight="1">
      <c r="A238" s="65">
        <v>137</v>
      </c>
      <c r="B238" s="75" t="s">
        <v>39</v>
      </c>
      <c r="C238" s="67" t="s">
        <v>380</v>
      </c>
      <c r="D238" s="67">
        <v>13</v>
      </c>
      <c r="E238" s="67">
        <v>0.78939999999999999</v>
      </c>
      <c r="F238" s="73">
        <f t="shared" si="9"/>
        <v>8998</v>
      </c>
      <c r="G238" s="69">
        <v>8998</v>
      </c>
      <c r="H238" s="69">
        <v>0</v>
      </c>
      <c r="I238" s="69">
        <v>0</v>
      </c>
      <c r="J238" s="98">
        <f t="shared" si="8"/>
        <v>4.4989999999999997</v>
      </c>
      <c r="K238" s="70"/>
    </row>
    <row r="239" spans="1:11" ht="17.25" customHeight="1">
      <c r="A239" s="65">
        <v>138</v>
      </c>
      <c r="B239" s="75" t="s">
        <v>42</v>
      </c>
      <c r="C239" s="67" t="s">
        <v>381</v>
      </c>
      <c r="D239" s="67">
        <v>2</v>
      </c>
      <c r="E239" s="67">
        <v>0.36499999999999999</v>
      </c>
      <c r="F239" s="73">
        <f t="shared" si="9"/>
        <v>1960.5</v>
      </c>
      <c r="G239" s="73">
        <v>1073</v>
      </c>
      <c r="H239" s="69">
        <v>817.5</v>
      </c>
      <c r="I239" s="69">
        <v>70</v>
      </c>
      <c r="J239" s="98">
        <f t="shared" si="8"/>
        <v>0.98024999999999995</v>
      </c>
      <c r="K239" s="70"/>
    </row>
    <row r="240" spans="1:11" ht="17.25" customHeight="1">
      <c r="A240" s="65">
        <v>139</v>
      </c>
      <c r="B240" s="75" t="s">
        <v>42</v>
      </c>
      <c r="C240" s="67" t="s">
        <v>382</v>
      </c>
      <c r="D240" s="67">
        <v>1</v>
      </c>
      <c r="E240" s="67">
        <v>0.1195</v>
      </c>
      <c r="F240" s="73">
        <f t="shared" si="9"/>
        <v>295</v>
      </c>
      <c r="G240" s="73">
        <v>295</v>
      </c>
      <c r="H240" s="69">
        <v>0</v>
      </c>
      <c r="I240" s="69">
        <v>0</v>
      </c>
      <c r="J240" s="98">
        <f t="shared" si="8"/>
        <v>0.14749999999999999</v>
      </c>
      <c r="K240" s="70"/>
    </row>
    <row r="241" spans="1:11" ht="17.25" customHeight="1">
      <c r="A241" s="65">
        <v>140</v>
      </c>
      <c r="B241" s="75" t="s">
        <v>42</v>
      </c>
      <c r="C241" s="67" t="s">
        <v>383</v>
      </c>
      <c r="D241" s="67">
        <v>3</v>
      </c>
      <c r="E241" s="67">
        <v>0.23319999999999999</v>
      </c>
      <c r="F241" s="73">
        <f t="shared" si="9"/>
        <v>1193</v>
      </c>
      <c r="G241" s="73">
        <v>1193</v>
      </c>
      <c r="H241" s="69">
        <v>0</v>
      </c>
      <c r="I241" s="69">
        <v>0</v>
      </c>
      <c r="J241" s="98">
        <f t="shared" si="8"/>
        <v>0.59650000000000003</v>
      </c>
      <c r="K241" s="70"/>
    </row>
    <row r="242" spans="1:11" ht="17.25" customHeight="1">
      <c r="A242" s="65">
        <v>141</v>
      </c>
      <c r="B242" s="75" t="s">
        <v>42</v>
      </c>
      <c r="C242" s="67" t="s">
        <v>384</v>
      </c>
      <c r="D242" s="67">
        <v>11</v>
      </c>
      <c r="E242" s="67">
        <v>0.25459999999999999</v>
      </c>
      <c r="F242" s="73">
        <f t="shared" si="9"/>
        <v>840.5</v>
      </c>
      <c r="G242" s="73">
        <v>296</v>
      </c>
      <c r="H242" s="69">
        <v>544.5</v>
      </c>
      <c r="I242" s="69">
        <v>0</v>
      </c>
      <c r="J242" s="98">
        <f t="shared" si="8"/>
        <v>0.42025000000000001</v>
      </c>
      <c r="K242" s="70"/>
    </row>
    <row r="243" spans="1:11" ht="17.25" customHeight="1">
      <c r="A243" s="65">
        <v>142</v>
      </c>
      <c r="B243" s="75" t="s">
        <v>42</v>
      </c>
      <c r="C243" s="67" t="s">
        <v>385</v>
      </c>
      <c r="D243" s="67">
        <v>8</v>
      </c>
      <c r="E243" s="67">
        <v>0.16139999999999999</v>
      </c>
      <c r="F243" s="73">
        <f t="shared" si="9"/>
        <v>723</v>
      </c>
      <c r="G243" s="73">
        <v>463</v>
      </c>
      <c r="H243" s="69">
        <v>210</v>
      </c>
      <c r="I243" s="69">
        <v>50</v>
      </c>
      <c r="J243" s="98">
        <f t="shared" si="8"/>
        <v>0.36149999999999999</v>
      </c>
      <c r="K243" s="70"/>
    </row>
    <row r="244" spans="1:11" ht="17.25" customHeight="1">
      <c r="A244" s="65">
        <v>143</v>
      </c>
      <c r="B244" s="75" t="s">
        <v>42</v>
      </c>
      <c r="C244" s="67" t="s">
        <v>386</v>
      </c>
      <c r="D244" s="67">
        <v>13</v>
      </c>
      <c r="E244" s="67">
        <v>0.39229999999999998</v>
      </c>
      <c r="F244" s="73">
        <f t="shared" si="9"/>
        <v>2093.5</v>
      </c>
      <c r="G244" s="73">
        <v>908</v>
      </c>
      <c r="H244" s="69">
        <v>1045.5</v>
      </c>
      <c r="I244" s="69">
        <v>140</v>
      </c>
      <c r="J244" s="98">
        <f t="shared" si="8"/>
        <v>1.0467500000000001</v>
      </c>
      <c r="K244" s="70"/>
    </row>
    <row r="245" spans="1:11" ht="17.25" customHeight="1">
      <c r="A245" s="65">
        <v>144</v>
      </c>
      <c r="B245" s="75" t="s">
        <v>42</v>
      </c>
      <c r="C245" s="67" t="s">
        <v>387</v>
      </c>
      <c r="D245" s="67">
        <v>14</v>
      </c>
      <c r="E245" s="67">
        <v>0.4254</v>
      </c>
      <c r="F245" s="73">
        <f t="shared" si="9"/>
        <v>3156.5</v>
      </c>
      <c r="G245" s="73">
        <v>1188</v>
      </c>
      <c r="H245" s="69">
        <v>1828.5</v>
      </c>
      <c r="I245" s="69">
        <v>140</v>
      </c>
      <c r="J245" s="98">
        <f t="shared" si="8"/>
        <v>1.5782499999999999</v>
      </c>
      <c r="K245" s="70"/>
    </row>
    <row r="246" spans="1:11" ht="17.25" customHeight="1">
      <c r="A246" s="65">
        <v>145</v>
      </c>
      <c r="B246" s="75" t="s">
        <v>42</v>
      </c>
      <c r="C246" s="67" t="s">
        <v>388</v>
      </c>
      <c r="D246" s="67">
        <v>21</v>
      </c>
      <c r="E246" s="67">
        <v>0.38</v>
      </c>
      <c r="F246" s="73">
        <f t="shared" si="9"/>
        <v>1304</v>
      </c>
      <c r="G246" s="73">
        <v>830</v>
      </c>
      <c r="H246" s="69">
        <v>339</v>
      </c>
      <c r="I246" s="69">
        <v>135</v>
      </c>
      <c r="J246" s="98">
        <f t="shared" si="8"/>
        <v>0.65200000000000002</v>
      </c>
      <c r="K246" s="70"/>
    </row>
    <row r="247" spans="1:11" ht="17.25" customHeight="1">
      <c r="A247" s="65">
        <v>146</v>
      </c>
      <c r="B247" s="75" t="s">
        <v>42</v>
      </c>
      <c r="C247" s="67" t="s">
        <v>389</v>
      </c>
      <c r="D247" s="67">
        <v>13</v>
      </c>
      <c r="E247" s="67">
        <v>0.23810000000000001</v>
      </c>
      <c r="F247" s="73">
        <f t="shared" si="9"/>
        <v>1075.5</v>
      </c>
      <c r="G247" s="73">
        <v>105</v>
      </c>
      <c r="H247" s="69">
        <v>970.5</v>
      </c>
      <c r="I247" s="69">
        <v>0</v>
      </c>
      <c r="J247" s="98">
        <f t="shared" si="8"/>
        <v>0.53774999999999995</v>
      </c>
      <c r="K247" s="70"/>
    </row>
    <row r="248" spans="1:11" ht="17.25" customHeight="1">
      <c r="A248" s="65">
        <v>147</v>
      </c>
      <c r="B248" s="75" t="s">
        <v>42</v>
      </c>
      <c r="C248" s="67" t="s">
        <v>390</v>
      </c>
      <c r="D248" s="67">
        <v>1</v>
      </c>
      <c r="E248" s="67">
        <v>0.1628</v>
      </c>
      <c r="F248" s="73">
        <f t="shared" si="9"/>
        <v>337.5</v>
      </c>
      <c r="G248" s="73">
        <v>270</v>
      </c>
      <c r="H248" s="69">
        <v>67.5</v>
      </c>
      <c r="I248" s="69">
        <v>0</v>
      </c>
      <c r="J248" s="98">
        <f t="shared" si="8"/>
        <v>0.16875000000000001</v>
      </c>
      <c r="K248" s="70"/>
    </row>
    <row r="249" spans="1:11" ht="17.25" customHeight="1">
      <c r="A249" s="65">
        <v>148</v>
      </c>
      <c r="B249" s="75" t="s">
        <v>42</v>
      </c>
      <c r="C249" s="67" t="s">
        <v>391</v>
      </c>
      <c r="D249" s="67">
        <v>1</v>
      </c>
      <c r="E249" s="67">
        <v>8.7499999999999994E-2</v>
      </c>
      <c r="F249" s="73">
        <f t="shared" si="9"/>
        <v>140</v>
      </c>
      <c r="G249" s="73">
        <v>140</v>
      </c>
      <c r="H249" s="69">
        <v>0</v>
      </c>
      <c r="I249" s="69">
        <v>0</v>
      </c>
      <c r="J249" s="98">
        <f t="shared" si="8"/>
        <v>7.0000000000000007E-2</v>
      </c>
      <c r="K249" s="70"/>
    </row>
    <row r="250" spans="1:11" ht="17.25" customHeight="1">
      <c r="A250" s="65">
        <v>149</v>
      </c>
      <c r="B250" s="75" t="s">
        <v>42</v>
      </c>
      <c r="C250" s="67" t="s">
        <v>392</v>
      </c>
      <c r="D250" s="67">
        <v>12</v>
      </c>
      <c r="E250" s="67">
        <v>0.3327</v>
      </c>
      <c r="F250" s="73">
        <f t="shared" si="9"/>
        <v>1509</v>
      </c>
      <c r="G250" s="73">
        <v>1008</v>
      </c>
      <c r="H250" s="69">
        <v>231</v>
      </c>
      <c r="I250" s="69">
        <v>270</v>
      </c>
      <c r="J250" s="98">
        <f t="shared" si="8"/>
        <v>0.75449999999999995</v>
      </c>
      <c r="K250" s="70"/>
    </row>
    <row r="251" spans="1:11" ht="17.25" customHeight="1">
      <c r="A251" s="65">
        <v>150</v>
      </c>
      <c r="B251" s="75" t="s">
        <v>42</v>
      </c>
      <c r="C251" s="67" t="s">
        <v>393</v>
      </c>
      <c r="D251" s="67">
        <v>2</v>
      </c>
      <c r="E251" s="67">
        <v>0.18940000000000001</v>
      </c>
      <c r="F251" s="73">
        <f t="shared" si="9"/>
        <v>3603.5</v>
      </c>
      <c r="G251" s="73">
        <v>596</v>
      </c>
      <c r="H251" s="69">
        <v>3007.5</v>
      </c>
      <c r="I251" s="69">
        <v>0</v>
      </c>
      <c r="J251" s="98">
        <f t="shared" si="8"/>
        <v>1.80175</v>
      </c>
      <c r="K251" s="70"/>
    </row>
    <row r="252" spans="1:11" ht="17.25" customHeight="1">
      <c r="A252" s="65">
        <v>151</v>
      </c>
      <c r="B252" s="75" t="s">
        <v>42</v>
      </c>
      <c r="C252" s="67" t="s">
        <v>394</v>
      </c>
      <c r="D252" s="67">
        <v>12</v>
      </c>
      <c r="E252" s="67">
        <v>0.28749999999999998</v>
      </c>
      <c r="F252" s="73">
        <f t="shared" si="9"/>
        <v>7453.6</v>
      </c>
      <c r="G252" s="73">
        <v>558</v>
      </c>
      <c r="H252" s="69">
        <v>6703.6</v>
      </c>
      <c r="I252" s="69">
        <v>192</v>
      </c>
      <c r="J252" s="98">
        <f t="shared" si="8"/>
        <v>3.7267999999999999</v>
      </c>
      <c r="K252" s="70"/>
    </row>
    <row r="253" spans="1:11" ht="17.25" customHeight="1">
      <c r="A253" s="65">
        <v>152</v>
      </c>
      <c r="B253" s="75" t="s">
        <v>42</v>
      </c>
      <c r="C253" s="67" t="s">
        <v>395</v>
      </c>
      <c r="D253" s="67">
        <v>3</v>
      </c>
      <c r="E253" s="67">
        <v>0.1268</v>
      </c>
      <c r="F253" s="73">
        <f t="shared" si="9"/>
        <v>3818.5</v>
      </c>
      <c r="G253" s="73">
        <v>0</v>
      </c>
      <c r="H253" s="69">
        <v>3712.5</v>
      </c>
      <c r="I253" s="69">
        <v>106</v>
      </c>
      <c r="J253" s="98">
        <f t="shared" si="8"/>
        <v>1.9092499999999999</v>
      </c>
      <c r="K253" s="70"/>
    </row>
    <row r="254" spans="1:11" ht="17.25" customHeight="1">
      <c r="A254" s="65">
        <v>153</v>
      </c>
      <c r="B254" s="75" t="s">
        <v>38</v>
      </c>
      <c r="C254" s="76" t="s">
        <v>396</v>
      </c>
      <c r="D254" s="78">
        <v>2</v>
      </c>
      <c r="E254" s="67">
        <v>0.23849999999999999</v>
      </c>
      <c r="F254" s="73">
        <f t="shared" si="9"/>
        <v>1817.9</v>
      </c>
      <c r="G254" s="79">
        <v>594.4</v>
      </c>
      <c r="H254" s="69">
        <v>1223.5</v>
      </c>
      <c r="I254" s="69">
        <v>0</v>
      </c>
      <c r="J254" s="98">
        <f t="shared" si="8"/>
        <v>0.90895000000000004</v>
      </c>
      <c r="K254" s="70"/>
    </row>
    <row r="255" spans="1:11" ht="17.25" customHeight="1">
      <c r="A255" s="65">
        <v>154</v>
      </c>
      <c r="B255" s="75" t="s">
        <v>38</v>
      </c>
      <c r="C255" s="76" t="s">
        <v>397</v>
      </c>
      <c r="D255" s="78">
        <v>3</v>
      </c>
      <c r="E255" s="67">
        <v>0.35199999999999998</v>
      </c>
      <c r="F255" s="73">
        <f t="shared" si="9"/>
        <v>2634.06</v>
      </c>
      <c r="G255" s="79">
        <v>1075.8599999999999</v>
      </c>
      <c r="H255" s="69">
        <v>1508.2</v>
      </c>
      <c r="I255" s="69">
        <v>50</v>
      </c>
      <c r="J255" s="98">
        <f t="shared" si="8"/>
        <v>1.3170299999999999</v>
      </c>
      <c r="K255" s="70"/>
    </row>
    <row r="256" spans="1:11" ht="17.25" customHeight="1">
      <c r="A256" s="65">
        <v>155</v>
      </c>
      <c r="B256" s="75" t="s">
        <v>38</v>
      </c>
      <c r="C256" s="76" t="s">
        <v>398</v>
      </c>
      <c r="D256" s="78">
        <v>16</v>
      </c>
      <c r="E256" s="67">
        <v>0.54100000000000004</v>
      </c>
      <c r="F256" s="73">
        <f t="shared" si="9"/>
        <v>4557.71</v>
      </c>
      <c r="G256" s="79">
        <v>1869.71</v>
      </c>
      <c r="H256" s="69">
        <v>2538</v>
      </c>
      <c r="I256" s="69">
        <v>150</v>
      </c>
      <c r="J256" s="98">
        <f t="shared" si="8"/>
        <v>2.2788550000000001</v>
      </c>
      <c r="K256" s="70"/>
    </row>
    <row r="257" spans="1:11" ht="17.25" customHeight="1">
      <c r="A257" s="65">
        <v>156</v>
      </c>
      <c r="B257" s="75" t="s">
        <v>38</v>
      </c>
      <c r="C257" s="76" t="s">
        <v>399</v>
      </c>
      <c r="D257" s="78">
        <v>26</v>
      </c>
      <c r="E257" s="67">
        <v>0.88160000000000005</v>
      </c>
      <c r="F257" s="73">
        <f t="shared" si="9"/>
        <v>18809.38</v>
      </c>
      <c r="G257" s="79">
        <v>4250.38</v>
      </c>
      <c r="H257" s="69">
        <v>13179</v>
      </c>
      <c r="I257" s="69">
        <v>1380</v>
      </c>
      <c r="J257" s="98">
        <f t="shared" si="8"/>
        <v>9.4046900000000004</v>
      </c>
      <c r="K257" s="70"/>
    </row>
    <row r="258" spans="1:11" ht="17.25" customHeight="1">
      <c r="A258" s="65">
        <v>157</v>
      </c>
      <c r="B258" s="75" t="s">
        <v>38</v>
      </c>
      <c r="C258" s="76" t="s">
        <v>400</v>
      </c>
      <c r="D258" s="78">
        <v>1</v>
      </c>
      <c r="E258" s="67">
        <v>0.376</v>
      </c>
      <c r="F258" s="73">
        <f t="shared" si="9"/>
        <v>1017.13</v>
      </c>
      <c r="G258" s="79">
        <v>1017.13</v>
      </c>
      <c r="H258" s="69">
        <v>0</v>
      </c>
      <c r="I258" s="69">
        <v>0</v>
      </c>
      <c r="J258" s="98">
        <f t="shared" si="8"/>
        <v>0.50856500000000004</v>
      </c>
      <c r="K258" s="70"/>
    </row>
    <row r="259" spans="1:11" ht="17.25" customHeight="1">
      <c r="A259" s="65">
        <v>158</v>
      </c>
      <c r="B259" s="75" t="s">
        <v>38</v>
      </c>
      <c r="C259" s="76" t="s">
        <v>401</v>
      </c>
      <c r="D259" s="78">
        <v>1</v>
      </c>
      <c r="E259" s="67">
        <v>0.1</v>
      </c>
      <c r="F259" s="73">
        <f t="shared" si="9"/>
        <v>324.41000000000003</v>
      </c>
      <c r="G259" s="79">
        <v>324.41000000000003</v>
      </c>
      <c r="H259" s="69">
        <v>0</v>
      </c>
      <c r="I259" s="69">
        <v>0</v>
      </c>
      <c r="J259" s="98">
        <f t="shared" si="8"/>
        <v>0.16220499999999999</v>
      </c>
      <c r="K259" s="70"/>
    </row>
    <row r="260" spans="1:11" ht="17.25" customHeight="1">
      <c r="A260" s="65">
        <v>159</v>
      </c>
      <c r="B260" s="75" t="s">
        <v>38</v>
      </c>
      <c r="C260" s="76" t="s">
        <v>402</v>
      </c>
      <c r="D260" s="78">
        <v>1</v>
      </c>
      <c r="E260" s="67">
        <v>0.1762</v>
      </c>
      <c r="F260" s="73">
        <f t="shared" si="9"/>
        <v>379.22</v>
      </c>
      <c r="G260" s="79">
        <v>379.22</v>
      </c>
      <c r="H260" s="69">
        <v>0</v>
      </c>
      <c r="I260" s="69">
        <v>0</v>
      </c>
      <c r="J260" s="98">
        <f t="shared" si="8"/>
        <v>0.18961</v>
      </c>
      <c r="K260" s="70"/>
    </row>
    <row r="261" spans="1:11" ht="17.25" customHeight="1">
      <c r="A261" s="65">
        <v>160</v>
      </c>
      <c r="B261" s="75" t="s">
        <v>38</v>
      </c>
      <c r="C261" s="76" t="s">
        <v>403</v>
      </c>
      <c r="D261" s="78">
        <v>1</v>
      </c>
      <c r="E261" s="67">
        <v>0.19400000000000001</v>
      </c>
      <c r="F261" s="73">
        <f t="shared" si="9"/>
        <v>650</v>
      </c>
      <c r="G261" s="79">
        <v>650</v>
      </c>
      <c r="H261" s="69">
        <v>0</v>
      </c>
      <c r="I261" s="69">
        <v>0</v>
      </c>
      <c r="J261" s="98">
        <f t="shared" si="8"/>
        <v>0.32500000000000001</v>
      </c>
      <c r="K261" s="70"/>
    </row>
    <row r="262" spans="1:11" ht="17.25" customHeight="1">
      <c r="A262" s="65">
        <v>161</v>
      </c>
      <c r="B262" s="75" t="s">
        <v>38</v>
      </c>
      <c r="C262" s="76" t="s">
        <v>404</v>
      </c>
      <c r="D262" s="78">
        <v>1</v>
      </c>
      <c r="E262" s="67">
        <v>0.126</v>
      </c>
      <c r="F262" s="73">
        <f t="shared" si="9"/>
        <v>142.59</v>
      </c>
      <c r="G262" s="79">
        <v>142.59</v>
      </c>
      <c r="H262" s="69">
        <v>0</v>
      </c>
      <c r="I262" s="69">
        <v>0</v>
      </c>
      <c r="J262" s="98">
        <f t="shared" si="8"/>
        <v>7.1294999999999997E-2</v>
      </c>
      <c r="K262" s="70"/>
    </row>
    <row r="263" spans="1:11" ht="17.25" customHeight="1">
      <c r="A263" s="65">
        <v>162</v>
      </c>
      <c r="B263" s="75" t="s">
        <v>38</v>
      </c>
      <c r="C263" s="76" t="s">
        <v>405</v>
      </c>
      <c r="D263" s="78">
        <v>3</v>
      </c>
      <c r="E263" s="67">
        <v>0.1651</v>
      </c>
      <c r="F263" s="73">
        <f t="shared" si="9"/>
        <v>395.74</v>
      </c>
      <c r="G263" s="79">
        <v>395.74</v>
      </c>
      <c r="H263" s="69">
        <v>0</v>
      </c>
      <c r="I263" s="69">
        <v>0</v>
      </c>
      <c r="J263" s="98">
        <f t="shared" ref="J263:J326" si="10">F263*0.0005</f>
        <v>0.19786999999999999</v>
      </c>
      <c r="K263" s="70"/>
    </row>
    <row r="264" spans="1:11" ht="17.25" customHeight="1">
      <c r="A264" s="65">
        <v>163</v>
      </c>
      <c r="B264" s="75" t="s">
        <v>38</v>
      </c>
      <c r="C264" s="76" t="s">
        <v>406</v>
      </c>
      <c r="D264" s="78">
        <v>3</v>
      </c>
      <c r="E264" s="67">
        <v>0.13300000000000001</v>
      </c>
      <c r="F264" s="73">
        <f t="shared" si="9"/>
        <v>868.33</v>
      </c>
      <c r="G264" s="79">
        <v>868.33</v>
      </c>
      <c r="H264" s="69">
        <v>0</v>
      </c>
      <c r="I264" s="69">
        <v>0</v>
      </c>
      <c r="J264" s="98">
        <f t="shared" si="10"/>
        <v>0.43416500000000002</v>
      </c>
      <c r="K264" s="70"/>
    </row>
    <row r="265" spans="1:11" ht="17.25" customHeight="1">
      <c r="A265" s="65">
        <v>164</v>
      </c>
      <c r="B265" s="75" t="s">
        <v>40</v>
      </c>
      <c r="C265" s="80" t="s">
        <v>407</v>
      </c>
      <c r="D265" s="80">
        <v>8</v>
      </c>
      <c r="E265" s="80">
        <v>0.19070000000000001</v>
      </c>
      <c r="F265" s="73">
        <f t="shared" si="9"/>
        <v>0</v>
      </c>
      <c r="G265" s="81">
        <v>0</v>
      </c>
      <c r="H265" s="81">
        <v>0</v>
      </c>
      <c r="I265" s="81">
        <v>0</v>
      </c>
      <c r="J265" s="98">
        <f t="shared" si="10"/>
        <v>0</v>
      </c>
      <c r="K265" s="70"/>
    </row>
    <row r="266" spans="1:11" ht="17.25" customHeight="1">
      <c r="A266" s="65">
        <v>165</v>
      </c>
      <c r="B266" s="75" t="s">
        <v>40</v>
      </c>
      <c r="C266" s="80" t="s">
        <v>408</v>
      </c>
      <c r="D266" s="80">
        <v>21</v>
      </c>
      <c r="E266" s="80">
        <v>0.42199999999999999</v>
      </c>
      <c r="F266" s="73">
        <f t="shared" si="9"/>
        <v>1689.73</v>
      </c>
      <c r="G266" s="74">
        <v>1689.73</v>
      </c>
      <c r="H266" s="81">
        <v>0</v>
      </c>
      <c r="I266" s="81">
        <v>0</v>
      </c>
      <c r="J266" s="98">
        <f t="shared" si="10"/>
        <v>0.84486499999999998</v>
      </c>
      <c r="K266" s="70"/>
    </row>
    <row r="267" spans="1:11" ht="17.25" customHeight="1">
      <c r="A267" s="65">
        <v>166</v>
      </c>
      <c r="B267" s="75" t="s">
        <v>40</v>
      </c>
      <c r="C267" s="80" t="s">
        <v>409</v>
      </c>
      <c r="D267" s="80">
        <v>8</v>
      </c>
      <c r="E267" s="80">
        <v>0.1948</v>
      </c>
      <c r="F267" s="73">
        <f t="shared" si="9"/>
        <v>2515.75</v>
      </c>
      <c r="G267" s="74">
        <v>2515.75</v>
      </c>
      <c r="H267" s="81">
        <v>0</v>
      </c>
      <c r="I267" s="81">
        <v>0</v>
      </c>
      <c r="J267" s="98">
        <f t="shared" si="10"/>
        <v>1.2578750000000001</v>
      </c>
      <c r="K267" s="70"/>
    </row>
    <row r="268" spans="1:11" ht="17.25" customHeight="1">
      <c r="A268" s="65">
        <v>167</v>
      </c>
      <c r="B268" s="75" t="s">
        <v>40</v>
      </c>
      <c r="C268" s="80" t="s">
        <v>410</v>
      </c>
      <c r="D268" s="80">
        <v>6</v>
      </c>
      <c r="E268" s="80">
        <v>0.10929999999999999</v>
      </c>
      <c r="F268" s="73">
        <f t="shared" si="9"/>
        <v>1868.51</v>
      </c>
      <c r="G268" s="74">
        <v>1868.51</v>
      </c>
      <c r="H268" s="81">
        <v>0</v>
      </c>
      <c r="I268" s="81">
        <v>0</v>
      </c>
      <c r="J268" s="98">
        <f t="shared" si="10"/>
        <v>0.93425499999999995</v>
      </c>
      <c r="K268" s="70"/>
    </row>
    <row r="269" spans="1:11" ht="17.25" customHeight="1">
      <c r="A269" s="65">
        <v>168</v>
      </c>
      <c r="B269" s="75" t="s">
        <v>40</v>
      </c>
      <c r="C269" s="80" t="s">
        <v>411</v>
      </c>
      <c r="D269" s="80">
        <v>10</v>
      </c>
      <c r="E269" s="80">
        <v>0.21</v>
      </c>
      <c r="F269" s="73">
        <f t="shared" si="9"/>
        <v>1597.8</v>
      </c>
      <c r="G269" s="74">
        <v>1443.3</v>
      </c>
      <c r="H269" s="81">
        <v>154.5</v>
      </c>
      <c r="I269" s="81">
        <v>0</v>
      </c>
      <c r="J269" s="98">
        <f t="shared" si="10"/>
        <v>0.79890000000000005</v>
      </c>
      <c r="K269" s="70"/>
    </row>
    <row r="270" spans="1:11" ht="17.25" customHeight="1">
      <c r="A270" s="65">
        <v>169</v>
      </c>
      <c r="B270" s="75" t="s">
        <v>40</v>
      </c>
      <c r="C270" s="80" t="s">
        <v>412</v>
      </c>
      <c r="D270" s="80">
        <v>15</v>
      </c>
      <c r="E270" s="80">
        <v>0.53849999999999998</v>
      </c>
      <c r="F270" s="73">
        <f t="shared" si="9"/>
        <v>1192.49</v>
      </c>
      <c r="G270" s="74">
        <v>1192.49</v>
      </c>
      <c r="H270" s="81">
        <v>0</v>
      </c>
      <c r="I270" s="81">
        <v>0</v>
      </c>
      <c r="J270" s="98">
        <f t="shared" si="10"/>
        <v>0.59624500000000002</v>
      </c>
      <c r="K270" s="70"/>
    </row>
    <row r="271" spans="1:11" ht="17.25" customHeight="1">
      <c r="A271" s="65">
        <v>170</v>
      </c>
      <c r="B271" s="75" t="s">
        <v>40</v>
      </c>
      <c r="C271" s="80" t="s">
        <v>413</v>
      </c>
      <c r="D271" s="80">
        <v>6</v>
      </c>
      <c r="E271" s="80">
        <v>0.17960000000000001</v>
      </c>
      <c r="F271" s="73">
        <f t="shared" si="9"/>
        <v>1716.61</v>
      </c>
      <c r="G271" s="74">
        <v>1176.6099999999999</v>
      </c>
      <c r="H271" s="81">
        <v>540</v>
      </c>
      <c r="I271" s="81">
        <v>0</v>
      </c>
      <c r="J271" s="98">
        <f t="shared" si="10"/>
        <v>0.85830499999999998</v>
      </c>
      <c r="K271" s="70"/>
    </row>
    <row r="272" spans="1:11" ht="17.25" customHeight="1">
      <c r="A272" s="65">
        <v>171</v>
      </c>
      <c r="B272" s="75" t="s">
        <v>40</v>
      </c>
      <c r="C272" s="80" t="s">
        <v>414</v>
      </c>
      <c r="D272" s="80">
        <v>3</v>
      </c>
      <c r="E272" s="80">
        <v>0.14000000000000001</v>
      </c>
      <c r="F272" s="73">
        <f t="shared" si="9"/>
        <v>848.91</v>
      </c>
      <c r="G272" s="74">
        <v>832.41</v>
      </c>
      <c r="H272" s="81">
        <v>16.5</v>
      </c>
      <c r="I272" s="81">
        <v>0</v>
      </c>
      <c r="J272" s="98">
        <f t="shared" si="10"/>
        <v>0.42445500000000003</v>
      </c>
      <c r="K272" s="70"/>
    </row>
    <row r="273" spans="1:11" ht="17.25" customHeight="1">
      <c r="A273" s="65">
        <v>172</v>
      </c>
      <c r="B273" s="75" t="s">
        <v>40</v>
      </c>
      <c r="C273" s="80" t="s">
        <v>415</v>
      </c>
      <c r="D273" s="80">
        <v>5</v>
      </c>
      <c r="E273" s="80">
        <v>0.48060000000000003</v>
      </c>
      <c r="F273" s="73">
        <f t="shared" si="9"/>
        <v>5172.37</v>
      </c>
      <c r="G273" s="74">
        <v>4749.37</v>
      </c>
      <c r="H273" s="81">
        <v>423</v>
      </c>
      <c r="I273" s="81">
        <v>0</v>
      </c>
      <c r="J273" s="98">
        <f t="shared" si="10"/>
        <v>2.586185</v>
      </c>
      <c r="K273" s="70"/>
    </row>
    <row r="274" spans="1:11" ht="17.25" customHeight="1">
      <c r="A274" s="65">
        <v>173</v>
      </c>
      <c r="B274" s="75" t="s">
        <v>40</v>
      </c>
      <c r="C274" s="80" t="s">
        <v>416</v>
      </c>
      <c r="D274" s="80">
        <v>9</v>
      </c>
      <c r="E274" s="80">
        <v>0.18049999999999999</v>
      </c>
      <c r="F274" s="73">
        <f t="shared" si="9"/>
        <v>3987.82</v>
      </c>
      <c r="G274" s="74">
        <v>3899.32</v>
      </c>
      <c r="H274" s="81">
        <v>88.5</v>
      </c>
      <c r="I274" s="81">
        <v>0</v>
      </c>
      <c r="J274" s="98">
        <f t="shared" si="10"/>
        <v>1.9939100000000001</v>
      </c>
      <c r="K274" s="70"/>
    </row>
    <row r="275" spans="1:11" ht="17.25" customHeight="1">
      <c r="A275" s="65">
        <v>174</v>
      </c>
      <c r="B275" s="75" t="s">
        <v>40</v>
      </c>
      <c r="C275" s="80" t="s">
        <v>417</v>
      </c>
      <c r="D275" s="80">
        <v>7</v>
      </c>
      <c r="E275" s="80">
        <v>0.19670000000000001</v>
      </c>
      <c r="F275" s="73">
        <f t="shared" si="9"/>
        <v>2631.36</v>
      </c>
      <c r="G275" s="74">
        <v>2631.36</v>
      </c>
      <c r="H275" s="81">
        <v>0</v>
      </c>
      <c r="I275" s="81">
        <v>0</v>
      </c>
      <c r="J275" s="98">
        <f t="shared" si="10"/>
        <v>1.31568</v>
      </c>
      <c r="K275" s="70"/>
    </row>
    <row r="276" spans="1:11" ht="17.25" customHeight="1">
      <c r="A276" s="65">
        <v>175</v>
      </c>
      <c r="B276" s="75" t="s">
        <v>40</v>
      </c>
      <c r="C276" s="80" t="s">
        <v>418</v>
      </c>
      <c r="D276" s="80">
        <v>5</v>
      </c>
      <c r="E276" s="80">
        <v>0.26919999999999999</v>
      </c>
      <c r="F276" s="73">
        <f t="shared" si="9"/>
        <v>3159.35</v>
      </c>
      <c r="G276" s="74">
        <v>3159.35</v>
      </c>
      <c r="H276" s="81">
        <v>0</v>
      </c>
      <c r="I276" s="81">
        <v>0</v>
      </c>
      <c r="J276" s="98">
        <f t="shared" si="10"/>
        <v>1.5796749999999999</v>
      </c>
      <c r="K276" s="70"/>
    </row>
    <row r="277" spans="1:11" ht="17.25" customHeight="1">
      <c r="A277" s="65">
        <v>176</v>
      </c>
      <c r="B277" s="75" t="s">
        <v>40</v>
      </c>
      <c r="C277" s="80" t="s">
        <v>419</v>
      </c>
      <c r="D277" s="80">
        <v>11</v>
      </c>
      <c r="E277" s="80">
        <v>0.58960000000000001</v>
      </c>
      <c r="F277" s="73">
        <f t="shared" si="9"/>
        <v>10235.200000000001</v>
      </c>
      <c r="G277" s="74">
        <v>9477.7000000000007</v>
      </c>
      <c r="H277" s="81">
        <v>757.5</v>
      </c>
      <c r="I277" s="81">
        <v>0</v>
      </c>
      <c r="J277" s="98">
        <f t="shared" si="10"/>
        <v>5.1176000000000004</v>
      </c>
      <c r="K277" s="70"/>
    </row>
    <row r="278" spans="1:11" ht="17.25" customHeight="1">
      <c r="A278" s="65">
        <v>177</v>
      </c>
      <c r="B278" s="75" t="s">
        <v>40</v>
      </c>
      <c r="C278" s="80" t="s">
        <v>420</v>
      </c>
      <c r="D278" s="80">
        <v>8</v>
      </c>
      <c r="E278" s="80">
        <v>0.26500000000000001</v>
      </c>
      <c r="F278" s="73">
        <f t="shared" si="9"/>
        <v>3013.21</v>
      </c>
      <c r="G278" s="74">
        <v>3013.21</v>
      </c>
      <c r="H278" s="81">
        <v>0</v>
      </c>
      <c r="I278" s="81">
        <v>0</v>
      </c>
      <c r="J278" s="98">
        <f t="shared" si="10"/>
        <v>1.506605</v>
      </c>
      <c r="K278" s="70"/>
    </row>
    <row r="279" spans="1:11" ht="17.25" customHeight="1">
      <c r="A279" s="65">
        <v>178</v>
      </c>
      <c r="B279" s="75" t="s">
        <v>44</v>
      </c>
      <c r="C279" s="67" t="s">
        <v>421</v>
      </c>
      <c r="D279" s="67">
        <v>6</v>
      </c>
      <c r="E279" s="67">
        <v>0.20610000000000001</v>
      </c>
      <c r="F279" s="73">
        <f t="shared" si="9"/>
        <v>2246</v>
      </c>
      <c r="G279" s="74">
        <v>2246</v>
      </c>
      <c r="H279" s="69">
        <v>0</v>
      </c>
      <c r="I279" s="69">
        <v>0</v>
      </c>
      <c r="J279" s="98">
        <f t="shared" si="10"/>
        <v>1.123</v>
      </c>
      <c r="K279" s="70"/>
    </row>
    <row r="280" spans="1:11" ht="17.25" customHeight="1">
      <c r="A280" s="65">
        <v>179</v>
      </c>
      <c r="B280" s="75" t="s">
        <v>44</v>
      </c>
      <c r="C280" s="67" t="s">
        <v>422</v>
      </c>
      <c r="D280" s="67">
        <v>7</v>
      </c>
      <c r="E280" s="67">
        <v>0.21229999999999999</v>
      </c>
      <c r="F280" s="73">
        <f t="shared" si="9"/>
        <v>2043.3</v>
      </c>
      <c r="G280" s="74">
        <v>2043.3</v>
      </c>
      <c r="H280" s="69">
        <v>0</v>
      </c>
      <c r="I280" s="69">
        <v>0</v>
      </c>
      <c r="J280" s="98">
        <f t="shared" si="10"/>
        <v>1.0216499999999999</v>
      </c>
      <c r="K280" s="70"/>
    </row>
    <row r="281" spans="1:11" ht="17.25" customHeight="1">
      <c r="A281" s="65">
        <v>180</v>
      </c>
      <c r="B281" s="75" t="s">
        <v>44</v>
      </c>
      <c r="C281" s="67" t="s">
        <v>423</v>
      </c>
      <c r="D281" s="67">
        <v>7</v>
      </c>
      <c r="E281" s="67">
        <v>0.2276</v>
      </c>
      <c r="F281" s="73">
        <f t="shared" si="9"/>
        <v>2124.73</v>
      </c>
      <c r="G281" s="74">
        <v>2124.73</v>
      </c>
      <c r="H281" s="69">
        <v>0</v>
      </c>
      <c r="I281" s="69">
        <v>0</v>
      </c>
      <c r="J281" s="98">
        <f t="shared" si="10"/>
        <v>1.062365</v>
      </c>
      <c r="K281" s="70"/>
    </row>
    <row r="282" spans="1:11" ht="17.25" customHeight="1">
      <c r="A282" s="65">
        <v>181</v>
      </c>
      <c r="B282" s="75" t="s">
        <v>44</v>
      </c>
      <c r="C282" s="67" t="s">
        <v>424</v>
      </c>
      <c r="D282" s="67">
        <v>7</v>
      </c>
      <c r="E282" s="67">
        <v>0.29099999999999998</v>
      </c>
      <c r="F282" s="73">
        <f t="shared" si="9"/>
        <v>3373</v>
      </c>
      <c r="G282" s="74">
        <v>3373</v>
      </c>
      <c r="H282" s="69">
        <v>0</v>
      </c>
      <c r="I282" s="69">
        <v>0</v>
      </c>
      <c r="J282" s="98">
        <f t="shared" si="10"/>
        <v>1.6865000000000001</v>
      </c>
      <c r="K282" s="70"/>
    </row>
    <row r="283" spans="1:11" ht="17.25" customHeight="1">
      <c r="A283" s="65">
        <v>182</v>
      </c>
      <c r="B283" s="75" t="s">
        <v>44</v>
      </c>
      <c r="C283" s="67" t="s">
        <v>425</v>
      </c>
      <c r="D283" s="67">
        <v>8</v>
      </c>
      <c r="E283" s="67">
        <v>0.23749999999999999</v>
      </c>
      <c r="F283" s="73">
        <f t="shared" si="9"/>
        <v>2442</v>
      </c>
      <c r="G283" s="74">
        <v>2442</v>
      </c>
      <c r="H283" s="69">
        <v>0</v>
      </c>
      <c r="I283" s="69">
        <v>0</v>
      </c>
      <c r="J283" s="98">
        <f t="shared" si="10"/>
        <v>1.2210000000000001</v>
      </c>
      <c r="K283" s="70"/>
    </row>
    <row r="284" spans="1:11" ht="17.25" customHeight="1">
      <c r="A284" s="65">
        <v>183</v>
      </c>
      <c r="B284" s="75" t="s">
        <v>44</v>
      </c>
      <c r="C284" s="67" t="s">
        <v>426</v>
      </c>
      <c r="D284" s="67">
        <v>4</v>
      </c>
      <c r="E284" s="67">
        <v>0.12520000000000001</v>
      </c>
      <c r="F284" s="73">
        <f t="shared" si="9"/>
        <v>741.67</v>
      </c>
      <c r="G284" s="74">
        <v>741.67</v>
      </c>
      <c r="H284" s="69">
        <v>0</v>
      </c>
      <c r="I284" s="69">
        <v>0</v>
      </c>
      <c r="J284" s="98">
        <f t="shared" si="10"/>
        <v>0.37083500000000003</v>
      </c>
      <c r="K284" s="70"/>
    </row>
    <row r="285" spans="1:11" ht="17.25" customHeight="1">
      <c r="A285" s="65">
        <v>184</v>
      </c>
      <c r="B285" s="75" t="s">
        <v>44</v>
      </c>
      <c r="C285" s="67" t="s">
        <v>427</v>
      </c>
      <c r="D285" s="67">
        <v>4</v>
      </c>
      <c r="E285" s="67">
        <v>0.1961</v>
      </c>
      <c r="F285" s="73">
        <f t="shared" si="9"/>
        <v>1631.81</v>
      </c>
      <c r="G285" s="74">
        <v>1631.81</v>
      </c>
      <c r="H285" s="69">
        <v>0</v>
      </c>
      <c r="I285" s="69">
        <v>0</v>
      </c>
      <c r="J285" s="98">
        <f t="shared" si="10"/>
        <v>0.81590499999999999</v>
      </c>
      <c r="K285" s="82"/>
    </row>
    <row r="286" spans="1:11" ht="17.25" customHeight="1">
      <c r="A286" s="65">
        <v>185</v>
      </c>
      <c r="B286" s="75" t="s">
        <v>44</v>
      </c>
      <c r="C286" s="67" t="s">
        <v>428</v>
      </c>
      <c r="D286" s="67">
        <v>10</v>
      </c>
      <c r="E286" s="67">
        <v>0.29110000000000003</v>
      </c>
      <c r="F286" s="73">
        <f t="shared" si="9"/>
        <v>3710.99</v>
      </c>
      <c r="G286" s="74">
        <v>3710.99</v>
      </c>
      <c r="H286" s="69">
        <v>0</v>
      </c>
      <c r="I286" s="69">
        <v>0</v>
      </c>
      <c r="J286" s="98">
        <f t="shared" si="10"/>
        <v>1.8554949999999999</v>
      </c>
      <c r="K286" s="82"/>
    </row>
    <row r="287" spans="1:11" ht="17.25" customHeight="1">
      <c r="A287" s="65">
        <v>186</v>
      </c>
      <c r="B287" s="75" t="s">
        <v>44</v>
      </c>
      <c r="C287" s="67" t="s">
        <v>429</v>
      </c>
      <c r="D287" s="67">
        <v>8</v>
      </c>
      <c r="E287" s="67">
        <v>0.22209999999999999</v>
      </c>
      <c r="F287" s="73">
        <f t="shared" si="9"/>
        <v>3073.7</v>
      </c>
      <c r="G287" s="74">
        <v>3073.7</v>
      </c>
      <c r="H287" s="69">
        <v>0</v>
      </c>
      <c r="I287" s="69">
        <v>0</v>
      </c>
      <c r="J287" s="98">
        <f t="shared" si="10"/>
        <v>1.53685</v>
      </c>
      <c r="K287" s="82"/>
    </row>
    <row r="288" spans="1:11" ht="17.25" customHeight="1">
      <c r="A288" s="65">
        <v>187</v>
      </c>
      <c r="B288" s="75" t="s">
        <v>44</v>
      </c>
      <c r="C288" s="67" t="s">
        <v>430</v>
      </c>
      <c r="D288" s="67">
        <v>7</v>
      </c>
      <c r="E288" s="67">
        <v>0.2157</v>
      </c>
      <c r="F288" s="73">
        <f t="shared" si="9"/>
        <v>3242.8</v>
      </c>
      <c r="G288" s="74">
        <v>3242.8</v>
      </c>
      <c r="H288" s="69">
        <v>0</v>
      </c>
      <c r="I288" s="69">
        <v>0</v>
      </c>
      <c r="J288" s="98">
        <f t="shared" si="10"/>
        <v>1.6214</v>
      </c>
      <c r="K288" s="70"/>
    </row>
    <row r="289" spans="1:11" ht="17.25" customHeight="1">
      <c r="A289" s="65">
        <v>188</v>
      </c>
      <c r="B289" s="75" t="s">
        <v>44</v>
      </c>
      <c r="C289" s="67" t="s">
        <v>431</v>
      </c>
      <c r="D289" s="67">
        <v>8</v>
      </c>
      <c r="E289" s="67">
        <v>0.19070000000000001</v>
      </c>
      <c r="F289" s="73">
        <f t="shared" si="9"/>
        <v>2347</v>
      </c>
      <c r="G289" s="74">
        <v>2347</v>
      </c>
      <c r="H289" s="69">
        <v>0</v>
      </c>
      <c r="I289" s="69">
        <v>0</v>
      </c>
      <c r="J289" s="98">
        <f t="shared" si="10"/>
        <v>1.1735</v>
      </c>
      <c r="K289" s="70"/>
    </row>
    <row r="290" spans="1:11" ht="17.25" customHeight="1">
      <c r="A290" s="65">
        <v>189</v>
      </c>
      <c r="B290" s="75" t="s">
        <v>44</v>
      </c>
      <c r="C290" s="67" t="s">
        <v>432</v>
      </c>
      <c r="D290" s="67">
        <v>6</v>
      </c>
      <c r="E290" s="67">
        <v>0.17599999999999999</v>
      </c>
      <c r="F290" s="73">
        <f t="shared" si="9"/>
        <v>2695.9</v>
      </c>
      <c r="G290" s="74">
        <v>2695.9</v>
      </c>
      <c r="H290" s="69">
        <v>0</v>
      </c>
      <c r="I290" s="69">
        <v>0</v>
      </c>
      <c r="J290" s="98">
        <f t="shared" si="10"/>
        <v>1.34795</v>
      </c>
      <c r="K290" s="70"/>
    </row>
    <row r="291" spans="1:11" ht="17.25" customHeight="1">
      <c r="A291" s="65">
        <v>190</v>
      </c>
      <c r="B291" s="75" t="s">
        <v>44</v>
      </c>
      <c r="C291" s="67" t="s">
        <v>433</v>
      </c>
      <c r="D291" s="67">
        <v>3</v>
      </c>
      <c r="E291" s="67">
        <v>0.20899999999999999</v>
      </c>
      <c r="F291" s="73">
        <f t="shared" si="9"/>
        <v>2623.75</v>
      </c>
      <c r="G291" s="74">
        <v>2623.75</v>
      </c>
      <c r="H291" s="69">
        <v>0</v>
      </c>
      <c r="I291" s="69">
        <v>0</v>
      </c>
      <c r="J291" s="98">
        <f t="shared" si="10"/>
        <v>1.3118749999999999</v>
      </c>
      <c r="K291" s="70"/>
    </row>
    <row r="292" spans="1:11" ht="17.25" customHeight="1">
      <c r="A292" s="65">
        <v>191</v>
      </c>
      <c r="B292" s="75" t="s">
        <v>44</v>
      </c>
      <c r="C292" s="67" t="s">
        <v>434</v>
      </c>
      <c r="D292" s="67">
        <v>6</v>
      </c>
      <c r="E292" s="67">
        <v>0.17749999999999999</v>
      </c>
      <c r="F292" s="73">
        <f t="shared" si="9"/>
        <v>2551.0100000000002</v>
      </c>
      <c r="G292" s="74">
        <v>2551.0100000000002</v>
      </c>
      <c r="H292" s="69">
        <v>0</v>
      </c>
      <c r="I292" s="69">
        <v>0</v>
      </c>
      <c r="J292" s="98">
        <f t="shared" si="10"/>
        <v>1.2755050000000001</v>
      </c>
      <c r="K292" s="70"/>
    </row>
    <row r="293" spans="1:11" ht="17.25" customHeight="1">
      <c r="A293" s="65">
        <v>192</v>
      </c>
      <c r="B293" s="75" t="s">
        <v>44</v>
      </c>
      <c r="C293" s="67" t="s">
        <v>435</v>
      </c>
      <c r="D293" s="67">
        <v>4</v>
      </c>
      <c r="E293" s="67">
        <v>0.13919999999999999</v>
      </c>
      <c r="F293" s="73">
        <f t="shared" si="9"/>
        <v>2017.56</v>
      </c>
      <c r="G293" s="74">
        <v>2017.56</v>
      </c>
      <c r="H293" s="69">
        <v>0</v>
      </c>
      <c r="I293" s="69">
        <v>0</v>
      </c>
      <c r="J293" s="98">
        <f t="shared" si="10"/>
        <v>1.00878</v>
      </c>
      <c r="K293" s="70"/>
    </row>
    <row r="294" spans="1:11" ht="17.25" customHeight="1">
      <c r="A294" s="65">
        <v>193</v>
      </c>
      <c r="B294" s="75" t="s">
        <v>44</v>
      </c>
      <c r="C294" s="67" t="s">
        <v>436</v>
      </c>
      <c r="D294" s="67">
        <v>5</v>
      </c>
      <c r="E294" s="67">
        <v>0.1389</v>
      </c>
      <c r="F294" s="73">
        <f t="shared" ref="F294" si="11">G294+H294+I294</f>
        <v>2045.59</v>
      </c>
      <c r="G294" s="74">
        <v>2045.59</v>
      </c>
      <c r="H294" s="69">
        <v>0</v>
      </c>
      <c r="I294" s="69">
        <v>0</v>
      </c>
      <c r="J294" s="98">
        <f t="shared" si="10"/>
        <v>1.0227949999999999</v>
      </c>
      <c r="K294" s="70"/>
    </row>
    <row r="295" spans="1:11" s="59" customFormat="1" ht="17.25" customHeight="1">
      <c r="A295" s="54" t="s">
        <v>437</v>
      </c>
      <c r="B295" s="55" t="s">
        <v>9</v>
      </c>
      <c r="C295" s="60">
        <f>+A572</f>
        <v>277</v>
      </c>
      <c r="D295" s="61">
        <f>SUM(D296:D572)</f>
        <v>4053</v>
      </c>
      <c r="E295" s="61">
        <f>SUM(E296:E572)</f>
        <v>76.537800000000004</v>
      </c>
      <c r="F295" s="63">
        <f>G295+H295+I295</f>
        <v>1800060.52</v>
      </c>
      <c r="G295" s="63">
        <f>SUM(G296:G572)</f>
        <v>954575.52</v>
      </c>
      <c r="H295" s="63">
        <f>SUM(H296:H572)</f>
        <v>559777</v>
      </c>
      <c r="I295" s="63">
        <f>SUM(I296:I572)</f>
        <v>285708</v>
      </c>
      <c r="J295" s="97">
        <f>F295*0.0005</f>
        <v>900.03026</v>
      </c>
      <c r="K295" s="63"/>
    </row>
    <row r="296" spans="1:11" ht="17.25" customHeight="1">
      <c r="A296" s="65">
        <v>1</v>
      </c>
      <c r="B296" s="66" t="s">
        <v>63</v>
      </c>
      <c r="C296" s="67" t="s">
        <v>438</v>
      </c>
      <c r="D296" s="67">
        <v>11</v>
      </c>
      <c r="E296" s="67">
        <v>0.1391</v>
      </c>
      <c r="F296" s="73">
        <f t="shared" ref="F296:F359" si="12">G296+H296+I296</f>
        <v>1886.23</v>
      </c>
      <c r="G296" s="69">
        <v>1886.23</v>
      </c>
      <c r="H296" s="69"/>
      <c r="I296" s="69"/>
      <c r="J296" s="98">
        <f t="shared" si="10"/>
        <v>0.94311500000000004</v>
      </c>
      <c r="K296" s="70"/>
    </row>
    <row r="297" spans="1:11" ht="17.25" customHeight="1">
      <c r="A297" s="65">
        <v>2</v>
      </c>
      <c r="B297" s="66" t="s">
        <v>63</v>
      </c>
      <c r="C297" s="67" t="s">
        <v>439</v>
      </c>
      <c r="D297" s="67">
        <v>15</v>
      </c>
      <c r="E297" s="67">
        <v>0.22750000000000001</v>
      </c>
      <c r="F297" s="73">
        <f t="shared" si="12"/>
        <v>1858.65</v>
      </c>
      <c r="G297" s="69">
        <v>1858.65</v>
      </c>
      <c r="H297" s="69"/>
      <c r="I297" s="69"/>
      <c r="J297" s="98">
        <f t="shared" si="10"/>
        <v>0.92932499999999996</v>
      </c>
      <c r="K297" s="70"/>
    </row>
    <row r="298" spans="1:11" ht="17.25" customHeight="1">
      <c r="A298" s="65">
        <v>3</v>
      </c>
      <c r="B298" s="66" t="s">
        <v>63</v>
      </c>
      <c r="C298" s="67" t="s">
        <v>440</v>
      </c>
      <c r="D298" s="67">
        <v>16</v>
      </c>
      <c r="E298" s="67">
        <v>0.19689999999999999</v>
      </c>
      <c r="F298" s="73">
        <f t="shared" si="12"/>
        <v>4546.78</v>
      </c>
      <c r="G298" s="69">
        <v>4546.78</v>
      </c>
      <c r="H298" s="69"/>
      <c r="I298" s="69"/>
      <c r="J298" s="98">
        <f t="shared" si="10"/>
        <v>2.27339</v>
      </c>
      <c r="K298" s="70"/>
    </row>
    <row r="299" spans="1:11" ht="17.25" customHeight="1">
      <c r="A299" s="65">
        <v>4</v>
      </c>
      <c r="B299" s="66" t="s">
        <v>63</v>
      </c>
      <c r="C299" s="67" t="s">
        <v>441</v>
      </c>
      <c r="D299" s="67">
        <v>16</v>
      </c>
      <c r="E299" s="67">
        <v>0.2006</v>
      </c>
      <c r="F299" s="73">
        <f t="shared" si="12"/>
        <v>4617.71</v>
      </c>
      <c r="G299" s="69">
        <v>4617.71</v>
      </c>
      <c r="H299" s="69"/>
      <c r="I299" s="69"/>
      <c r="J299" s="98">
        <f t="shared" si="10"/>
        <v>2.3088549999999999</v>
      </c>
      <c r="K299" s="70"/>
    </row>
    <row r="300" spans="1:11" ht="17.25" customHeight="1">
      <c r="A300" s="65">
        <v>5</v>
      </c>
      <c r="B300" s="66" t="s">
        <v>63</v>
      </c>
      <c r="C300" s="67" t="s">
        <v>442</v>
      </c>
      <c r="D300" s="67">
        <v>17</v>
      </c>
      <c r="E300" s="67">
        <v>0.2863</v>
      </c>
      <c r="F300" s="73">
        <f t="shared" si="12"/>
        <v>3599.37</v>
      </c>
      <c r="G300" s="69">
        <v>3599.37</v>
      </c>
      <c r="H300" s="69"/>
      <c r="I300" s="69"/>
      <c r="J300" s="98">
        <f t="shared" si="10"/>
        <v>1.799685</v>
      </c>
      <c r="K300" s="70"/>
    </row>
    <row r="301" spans="1:11" ht="17.25" customHeight="1">
      <c r="A301" s="65">
        <v>6</v>
      </c>
      <c r="B301" s="66" t="s">
        <v>63</v>
      </c>
      <c r="C301" s="67" t="s">
        <v>443</v>
      </c>
      <c r="D301" s="67">
        <v>19</v>
      </c>
      <c r="E301" s="67">
        <v>0.24840000000000001</v>
      </c>
      <c r="F301" s="73">
        <f t="shared" si="12"/>
        <v>2456.65</v>
      </c>
      <c r="G301" s="69">
        <v>2456.65</v>
      </c>
      <c r="H301" s="69"/>
      <c r="I301" s="69"/>
      <c r="J301" s="98">
        <f t="shared" si="10"/>
        <v>1.2283249999999999</v>
      </c>
      <c r="K301" s="70"/>
    </row>
    <row r="302" spans="1:11" ht="17.25" customHeight="1">
      <c r="A302" s="65">
        <v>7</v>
      </c>
      <c r="B302" s="66" t="s">
        <v>63</v>
      </c>
      <c r="C302" s="67" t="s">
        <v>444</v>
      </c>
      <c r="D302" s="67">
        <v>23</v>
      </c>
      <c r="E302" s="67">
        <v>0.27850000000000003</v>
      </c>
      <c r="F302" s="73">
        <f t="shared" si="12"/>
        <v>5267.55</v>
      </c>
      <c r="G302" s="69">
        <v>4785.55</v>
      </c>
      <c r="H302" s="69"/>
      <c r="I302" s="69">
        <v>482</v>
      </c>
      <c r="J302" s="98">
        <f t="shared" si="10"/>
        <v>2.633775</v>
      </c>
      <c r="K302" s="70"/>
    </row>
    <row r="303" spans="1:11" ht="17.25" customHeight="1">
      <c r="A303" s="65">
        <v>8</v>
      </c>
      <c r="B303" s="66" t="s">
        <v>63</v>
      </c>
      <c r="C303" s="67" t="s">
        <v>445</v>
      </c>
      <c r="D303" s="67">
        <v>24</v>
      </c>
      <c r="E303" s="67">
        <v>0.33910000000000001</v>
      </c>
      <c r="F303" s="73">
        <f t="shared" si="12"/>
        <v>3180.48</v>
      </c>
      <c r="G303" s="69">
        <v>3180.48</v>
      </c>
      <c r="H303" s="69"/>
      <c r="I303" s="69"/>
      <c r="J303" s="98">
        <f t="shared" si="10"/>
        <v>1.5902400000000001</v>
      </c>
      <c r="K303" s="70"/>
    </row>
    <row r="304" spans="1:11" ht="17.25" customHeight="1">
      <c r="A304" s="65">
        <v>9</v>
      </c>
      <c r="B304" s="66" t="s">
        <v>63</v>
      </c>
      <c r="C304" s="67" t="s">
        <v>446</v>
      </c>
      <c r="D304" s="67">
        <v>24</v>
      </c>
      <c r="E304" s="67">
        <v>0.2928</v>
      </c>
      <c r="F304" s="73">
        <f t="shared" si="12"/>
        <v>2950.52</v>
      </c>
      <c r="G304" s="69">
        <v>2950.52</v>
      </c>
      <c r="H304" s="69"/>
      <c r="I304" s="69"/>
      <c r="J304" s="98">
        <f t="shared" si="10"/>
        <v>1.47526</v>
      </c>
      <c r="K304" s="70"/>
    </row>
    <row r="305" spans="1:11" ht="17.25" customHeight="1">
      <c r="A305" s="65">
        <v>10</v>
      </c>
      <c r="B305" s="66" t="s">
        <v>63</v>
      </c>
      <c r="C305" s="67" t="s">
        <v>447</v>
      </c>
      <c r="D305" s="67">
        <v>25</v>
      </c>
      <c r="E305" s="67">
        <v>0.3599</v>
      </c>
      <c r="F305" s="73">
        <f t="shared" si="12"/>
        <v>3655.06</v>
      </c>
      <c r="G305" s="69">
        <v>3655.06</v>
      </c>
      <c r="H305" s="69"/>
      <c r="I305" s="69"/>
      <c r="J305" s="98">
        <f t="shared" si="10"/>
        <v>1.8275300000000001</v>
      </c>
      <c r="K305" s="70"/>
    </row>
    <row r="306" spans="1:11" ht="17.25" customHeight="1">
      <c r="A306" s="65">
        <v>11</v>
      </c>
      <c r="B306" s="66" t="s">
        <v>63</v>
      </c>
      <c r="C306" s="67" t="s">
        <v>448</v>
      </c>
      <c r="D306" s="67">
        <v>26</v>
      </c>
      <c r="E306" s="67">
        <v>0.28720000000000001</v>
      </c>
      <c r="F306" s="73">
        <f t="shared" si="12"/>
        <v>1663.76</v>
      </c>
      <c r="G306" s="69">
        <v>1663.76</v>
      </c>
      <c r="H306" s="69"/>
      <c r="I306" s="69"/>
      <c r="J306" s="98">
        <f t="shared" si="10"/>
        <v>0.83187999999999995</v>
      </c>
      <c r="K306" s="70"/>
    </row>
    <row r="307" spans="1:11" ht="17.25" customHeight="1">
      <c r="A307" s="65">
        <v>12</v>
      </c>
      <c r="B307" s="66" t="s">
        <v>63</v>
      </c>
      <c r="C307" s="67" t="s">
        <v>449</v>
      </c>
      <c r="D307" s="67">
        <v>28</v>
      </c>
      <c r="E307" s="67">
        <v>0.2651</v>
      </c>
      <c r="F307" s="73">
        <f t="shared" si="12"/>
        <v>2832.78</v>
      </c>
      <c r="G307" s="69">
        <v>2832.78</v>
      </c>
      <c r="H307" s="69"/>
      <c r="I307" s="69"/>
      <c r="J307" s="98">
        <f t="shared" si="10"/>
        <v>1.41639</v>
      </c>
      <c r="K307" s="70"/>
    </row>
    <row r="308" spans="1:11" ht="17.25" customHeight="1">
      <c r="A308" s="65">
        <v>13</v>
      </c>
      <c r="B308" s="66" t="s">
        <v>63</v>
      </c>
      <c r="C308" s="67" t="s">
        <v>450</v>
      </c>
      <c r="D308" s="67">
        <v>32</v>
      </c>
      <c r="E308" s="67">
        <v>0.29680000000000001</v>
      </c>
      <c r="F308" s="73">
        <f t="shared" si="12"/>
        <v>2469.42</v>
      </c>
      <c r="G308" s="69">
        <v>2469.42</v>
      </c>
      <c r="H308" s="69"/>
      <c r="I308" s="69"/>
      <c r="J308" s="98">
        <f t="shared" si="10"/>
        <v>1.23471</v>
      </c>
      <c r="K308" s="70"/>
    </row>
    <row r="309" spans="1:11" ht="17.25" customHeight="1">
      <c r="A309" s="65">
        <v>14</v>
      </c>
      <c r="B309" s="66" t="s">
        <v>63</v>
      </c>
      <c r="C309" s="67" t="s">
        <v>451</v>
      </c>
      <c r="D309" s="67">
        <v>32</v>
      </c>
      <c r="E309" s="67">
        <v>0.3039</v>
      </c>
      <c r="F309" s="73">
        <f t="shared" si="12"/>
        <v>3568.02</v>
      </c>
      <c r="G309" s="69">
        <v>3568.02</v>
      </c>
      <c r="H309" s="69"/>
      <c r="I309" s="69"/>
      <c r="J309" s="98">
        <f t="shared" si="10"/>
        <v>1.7840100000000001</v>
      </c>
      <c r="K309" s="70"/>
    </row>
    <row r="310" spans="1:11" ht="17.25" customHeight="1">
      <c r="A310" s="65">
        <v>15</v>
      </c>
      <c r="B310" s="66" t="s">
        <v>63</v>
      </c>
      <c r="C310" s="67" t="s">
        <v>452</v>
      </c>
      <c r="D310" s="67">
        <v>32</v>
      </c>
      <c r="E310" s="67">
        <v>0.37190000000000001</v>
      </c>
      <c r="F310" s="73">
        <f t="shared" si="12"/>
        <v>4892.5200000000004</v>
      </c>
      <c r="G310" s="69">
        <v>4892.5200000000004</v>
      </c>
      <c r="H310" s="69"/>
      <c r="I310" s="69"/>
      <c r="J310" s="98">
        <f t="shared" si="10"/>
        <v>2.4462600000000001</v>
      </c>
      <c r="K310" s="70"/>
    </row>
    <row r="311" spans="1:11" ht="17.25" customHeight="1">
      <c r="A311" s="65">
        <v>16</v>
      </c>
      <c r="B311" s="66" t="s">
        <v>63</v>
      </c>
      <c r="C311" s="67" t="s">
        <v>453</v>
      </c>
      <c r="D311" s="67">
        <v>36</v>
      </c>
      <c r="E311" s="67">
        <v>0.49049999999999999</v>
      </c>
      <c r="F311" s="73">
        <f t="shared" si="12"/>
        <v>8303.75</v>
      </c>
      <c r="G311" s="69">
        <v>6183.75</v>
      </c>
      <c r="H311" s="69"/>
      <c r="I311" s="69">
        <v>2120</v>
      </c>
      <c r="J311" s="98">
        <f t="shared" si="10"/>
        <v>4.1518750000000004</v>
      </c>
      <c r="K311" s="70"/>
    </row>
    <row r="312" spans="1:11" ht="17.25" customHeight="1">
      <c r="A312" s="65">
        <v>17</v>
      </c>
      <c r="B312" s="66" t="s">
        <v>63</v>
      </c>
      <c r="C312" s="67" t="s">
        <v>454</v>
      </c>
      <c r="D312" s="67">
        <v>42</v>
      </c>
      <c r="E312" s="67">
        <v>0.50519999999999998</v>
      </c>
      <c r="F312" s="73">
        <f t="shared" si="12"/>
        <v>9172.16</v>
      </c>
      <c r="G312" s="69">
        <v>9172.16</v>
      </c>
      <c r="H312" s="69"/>
      <c r="I312" s="69"/>
      <c r="J312" s="98">
        <f t="shared" si="10"/>
        <v>4.5860799999999999</v>
      </c>
      <c r="K312" s="70"/>
    </row>
    <row r="313" spans="1:11" ht="17.25" customHeight="1">
      <c r="A313" s="65">
        <v>18</v>
      </c>
      <c r="B313" s="66" t="s">
        <v>63</v>
      </c>
      <c r="C313" s="67" t="s">
        <v>455</v>
      </c>
      <c r="D313" s="67">
        <v>49</v>
      </c>
      <c r="E313" s="67">
        <v>0.61229999999999996</v>
      </c>
      <c r="F313" s="73">
        <f t="shared" si="12"/>
        <v>5464.4</v>
      </c>
      <c r="G313" s="69">
        <v>5464.4</v>
      </c>
      <c r="H313" s="69"/>
      <c r="I313" s="69"/>
      <c r="J313" s="98">
        <f t="shared" si="10"/>
        <v>2.7322000000000002</v>
      </c>
      <c r="K313" s="70"/>
    </row>
    <row r="314" spans="1:11" ht="17.25" customHeight="1">
      <c r="A314" s="65">
        <v>19</v>
      </c>
      <c r="B314" s="66" t="s">
        <v>62</v>
      </c>
      <c r="C314" s="67" t="s">
        <v>456</v>
      </c>
      <c r="D314" s="83">
        <v>1</v>
      </c>
      <c r="E314" s="83">
        <v>0.1</v>
      </c>
      <c r="F314" s="73">
        <f t="shared" si="12"/>
        <v>1357.2</v>
      </c>
      <c r="G314" s="84">
        <v>1357.2</v>
      </c>
      <c r="H314" s="84"/>
      <c r="I314" s="84"/>
      <c r="J314" s="98">
        <f t="shared" si="10"/>
        <v>0.67859999999999998</v>
      </c>
      <c r="K314" s="70"/>
    </row>
    <row r="315" spans="1:11" ht="17.25" customHeight="1">
      <c r="A315" s="65">
        <v>20</v>
      </c>
      <c r="B315" s="66" t="s">
        <v>62</v>
      </c>
      <c r="C315" s="67" t="s">
        <v>457</v>
      </c>
      <c r="D315" s="83">
        <v>3</v>
      </c>
      <c r="E315" s="83">
        <v>0.1</v>
      </c>
      <c r="F315" s="73">
        <f t="shared" si="12"/>
        <v>1051.7</v>
      </c>
      <c r="G315" s="84">
        <v>193.7</v>
      </c>
      <c r="H315" s="84">
        <v>858</v>
      </c>
      <c r="I315" s="84"/>
      <c r="J315" s="98">
        <f t="shared" si="10"/>
        <v>0.52585000000000004</v>
      </c>
      <c r="K315" s="70"/>
    </row>
    <row r="316" spans="1:11" ht="17.25" customHeight="1">
      <c r="A316" s="65">
        <v>21</v>
      </c>
      <c r="B316" s="66" t="s">
        <v>62</v>
      </c>
      <c r="C316" s="67" t="s">
        <v>458</v>
      </c>
      <c r="D316" s="83">
        <v>3</v>
      </c>
      <c r="E316" s="83">
        <v>0.2</v>
      </c>
      <c r="F316" s="73">
        <f t="shared" si="12"/>
        <v>2124.3200000000002</v>
      </c>
      <c r="G316" s="84">
        <v>2124.3200000000002</v>
      </c>
      <c r="H316" s="84"/>
      <c r="I316" s="84"/>
      <c r="J316" s="98">
        <f t="shared" si="10"/>
        <v>1.06216</v>
      </c>
      <c r="K316" s="70"/>
    </row>
    <row r="317" spans="1:11" ht="17.25" customHeight="1">
      <c r="A317" s="65">
        <v>22</v>
      </c>
      <c r="B317" s="66" t="s">
        <v>62</v>
      </c>
      <c r="C317" s="67" t="s">
        <v>459</v>
      </c>
      <c r="D317" s="83">
        <v>6</v>
      </c>
      <c r="E317" s="83">
        <v>0.3</v>
      </c>
      <c r="F317" s="73">
        <f t="shared" si="12"/>
        <v>1966.4</v>
      </c>
      <c r="G317" s="84">
        <v>1966.4</v>
      </c>
      <c r="H317" s="84"/>
      <c r="I317" s="84"/>
      <c r="J317" s="98">
        <f t="shared" si="10"/>
        <v>0.98319999999999996</v>
      </c>
      <c r="K317" s="70"/>
    </row>
    <row r="318" spans="1:11" ht="17.25" customHeight="1">
      <c r="A318" s="65">
        <v>23</v>
      </c>
      <c r="B318" s="66" t="s">
        <v>62</v>
      </c>
      <c r="C318" s="67" t="s">
        <v>460</v>
      </c>
      <c r="D318" s="83">
        <v>6</v>
      </c>
      <c r="E318" s="83">
        <v>0.3</v>
      </c>
      <c r="F318" s="73">
        <f t="shared" si="12"/>
        <v>4561.8900000000003</v>
      </c>
      <c r="G318" s="84">
        <v>2002.39</v>
      </c>
      <c r="H318" s="84">
        <v>2559.5</v>
      </c>
      <c r="I318" s="84"/>
      <c r="J318" s="98">
        <f t="shared" si="10"/>
        <v>2.280945</v>
      </c>
      <c r="K318" s="70"/>
    </row>
    <row r="319" spans="1:11" ht="17.25" customHeight="1">
      <c r="A319" s="65">
        <v>24</v>
      </c>
      <c r="B319" s="66" t="s">
        <v>62</v>
      </c>
      <c r="C319" s="67" t="s">
        <v>461</v>
      </c>
      <c r="D319" s="83">
        <v>8</v>
      </c>
      <c r="E319" s="83">
        <v>0.2</v>
      </c>
      <c r="F319" s="73">
        <f t="shared" si="12"/>
        <v>1881.22</v>
      </c>
      <c r="G319" s="84">
        <v>1737.22</v>
      </c>
      <c r="H319" s="84">
        <v>144</v>
      </c>
      <c r="I319" s="84"/>
      <c r="J319" s="98">
        <f t="shared" si="10"/>
        <v>0.94060999999999995</v>
      </c>
      <c r="K319" s="70"/>
    </row>
    <row r="320" spans="1:11" ht="17.25" customHeight="1">
      <c r="A320" s="65">
        <v>25</v>
      </c>
      <c r="B320" s="66" t="s">
        <v>62</v>
      </c>
      <c r="C320" s="67" t="s">
        <v>462</v>
      </c>
      <c r="D320" s="83">
        <v>11</v>
      </c>
      <c r="E320" s="83">
        <v>0.5</v>
      </c>
      <c r="F320" s="73">
        <f t="shared" si="12"/>
        <v>11592.11</v>
      </c>
      <c r="G320" s="84">
        <v>3827.11</v>
      </c>
      <c r="H320" s="84">
        <v>6501</v>
      </c>
      <c r="I320" s="84">
        <v>1264</v>
      </c>
      <c r="J320" s="98">
        <f t="shared" si="10"/>
        <v>5.796055</v>
      </c>
      <c r="K320" s="70"/>
    </row>
    <row r="321" spans="1:11" ht="17.25" customHeight="1">
      <c r="A321" s="65">
        <v>26</v>
      </c>
      <c r="B321" s="66" t="s">
        <v>62</v>
      </c>
      <c r="C321" s="67" t="s">
        <v>463</v>
      </c>
      <c r="D321" s="83">
        <v>16</v>
      </c>
      <c r="E321" s="83">
        <v>0.3</v>
      </c>
      <c r="F321" s="73">
        <f t="shared" si="12"/>
        <v>4641.38</v>
      </c>
      <c r="G321" s="84">
        <v>4641.38</v>
      </c>
      <c r="H321" s="84"/>
      <c r="I321" s="84"/>
      <c r="J321" s="98">
        <f t="shared" si="10"/>
        <v>2.3206899999999999</v>
      </c>
      <c r="K321" s="70"/>
    </row>
    <row r="322" spans="1:11" ht="17.25" customHeight="1">
      <c r="A322" s="65">
        <v>27</v>
      </c>
      <c r="B322" s="66" t="s">
        <v>62</v>
      </c>
      <c r="C322" s="67" t="s">
        <v>464</v>
      </c>
      <c r="D322" s="83">
        <v>16</v>
      </c>
      <c r="E322" s="83">
        <v>0.3</v>
      </c>
      <c r="F322" s="73">
        <f t="shared" si="12"/>
        <v>8590.86</v>
      </c>
      <c r="G322" s="84">
        <v>2725.86</v>
      </c>
      <c r="H322" s="84">
        <v>5865</v>
      </c>
      <c r="I322" s="84"/>
      <c r="J322" s="98">
        <f t="shared" si="10"/>
        <v>4.2954299999999996</v>
      </c>
      <c r="K322" s="70"/>
    </row>
    <row r="323" spans="1:11" ht="17.25" customHeight="1">
      <c r="A323" s="65">
        <v>28</v>
      </c>
      <c r="B323" s="66" t="s">
        <v>62</v>
      </c>
      <c r="C323" s="67" t="s">
        <v>465</v>
      </c>
      <c r="D323" s="83">
        <v>16</v>
      </c>
      <c r="E323" s="83">
        <v>0.5</v>
      </c>
      <c r="F323" s="73">
        <f t="shared" si="12"/>
        <v>10403.36</v>
      </c>
      <c r="G323" s="84">
        <v>4185.3599999999997</v>
      </c>
      <c r="H323" s="84">
        <v>6218</v>
      </c>
      <c r="I323" s="84"/>
      <c r="J323" s="98">
        <f t="shared" si="10"/>
        <v>5.2016799999999996</v>
      </c>
      <c r="K323" s="70"/>
    </row>
    <row r="324" spans="1:11" ht="17.25" customHeight="1">
      <c r="A324" s="65">
        <v>29</v>
      </c>
      <c r="B324" s="66" t="s">
        <v>62</v>
      </c>
      <c r="C324" s="67" t="s">
        <v>466</v>
      </c>
      <c r="D324" s="83">
        <v>18</v>
      </c>
      <c r="E324" s="83">
        <v>0.3</v>
      </c>
      <c r="F324" s="73">
        <f t="shared" si="12"/>
        <v>5314.62</v>
      </c>
      <c r="G324" s="84">
        <v>4772.62</v>
      </c>
      <c r="H324" s="84">
        <v>542</v>
      </c>
      <c r="I324" s="84"/>
      <c r="J324" s="98">
        <f t="shared" si="10"/>
        <v>2.6573099999999998</v>
      </c>
      <c r="K324" s="70"/>
    </row>
    <row r="325" spans="1:11" ht="17.25" customHeight="1">
      <c r="A325" s="65">
        <v>30</v>
      </c>
      <c r="B325" s="66" t="s">
        <v>61</v>
      </c>
      <c r="C325" s="67" t="s">
        <v>467</v>
      </c>
      <c r="D325" s="67">
        <v>4</v>
      </c>
      <c r="E325" s="67">
        <v>0.1031</v>
      </c>
      <c r="F325" s="73">
        <f t="shared" si="12"/>
        <v>3542.57</v>
      </c>
      <c r="G325" s="69">
        <v>2222.5700000000002</v>
      </c>
      <c r="H325" s="69">
        <v>1320</v>
      </c>
      <c r="I325" s="69"/>
      <c r="J325" s="98">
        <f t="shared" si="10"/>
        <v>1.771285</v>
      </c>
      <c r="K325" s="70"/>
    </row>
    <row r="326" spans="1:11" ht="17.25" customHeight="1">
      <c r="A326" s="65">
        <v>31</v>
      </c>
      <c r="B326" s="66" t="s">
        <v>61</v>
      </c>
      <c r="C326" s="67" t="s">
        <v>468</v>
      </c>
      <c r="D326" s="67">
        <v>7</v>
      </c>
      <c r="E326" s="67">
        <v>0.34589999999999999</v>
      </c>
      <c r="F326" s="73">
        <f t="shared" si="12"/>
        <v>18463.91</v>
      </c>
      <c r="G326" s="69">
        <v>3804.91</v>
      </c>
      <c r="H326" s="69">
        <v>8802</v>
      </c>
      <c r="I326" s="69">
        <v>5857</v>
      </c>
      <c r="J326" s="98">
        <f t="shared" si="10"/>
        <v>9.2319549999999992</v>
      </c>
      <c r="K326" s="70"/>
    </row>
    <row r="327" spans="1:11" ht="17.25" customHeight="1">
      <c r="A327" s="65">
        <v>32</v>
      </c>
      <c r="B327" s="66" t="s">
        <v>61</v>
      </c>
      <c r="C327" s="67" t="s">
        <v>469</v>
      </c>
      <c r="D327" s="67">
        <v>9</v>
      </c>
      <c r="E327" s="67">
        <v>0.27760000000000001</v>
      </c>
      <c r="F327" s="73">
        <f t="shared" si="12"/>
        <v>37210.94</v>
      </c>
      <c r="G327" s="69">
        <v>849.44</v>
      </c>
      <c r="H327" s="69">
        <v>36361.5</v>
      </c>
      <c r="I327" s="69"/>
      <c r="J327" s="98">
        <f t="shared" ref="J327:J390" si="13">F327*0.0005</f>
        <v>18.60547</v>
      </c>
      <c r="K327" s="70"/>
    </row>
    <row r="328" spans="1:11" ht="17.25" customHeight="1">
      <c r="A328" s="65">
        <v>33</v>
      </c>
      <c r="B328" s="66" t="s">
        <v>61</v>
      </c>
      <c r="C328" s="67" t="s">
        <v>470</v>
      </c>
      <c r="D328" s="67">
        <v>9</v>
      </c>
      <c r="E328" s="67">
        <v>0.36620000000000003</v>
      </c>
      <c r="F328" s="73">
        <f t="shared" si="12"/>
        <v>8379.75</v>
      </c>
      <c r="G328" s="69">
        <v>3144.75</v>
      </c>
      <c r="H328" s="69">
        <v>5235</v>
      </c>
      <c r="I328" s="69"/>
      <c r="J328" s="98">
        <f t="shared" si="13"/>
        <v>4.1898749999999998</v>
      </c>
      <c r="K328" s="70"/>
    </row>
    <row r="329" spans="1:11" ht="17.25" customHeight="1">
      <c r="A329" s="65">
        <v>34</v>
      </c>
      <c r="B329" s="66" t="s">
        <v>61</v>
      </c>
      <c r="C329" s="67" t="s">
        <v>471</v>
      </c>
      <c r="D329" s="67">
        <v>10</v>
      </c>
      <c r="E329" s="67">
        <v>0.29830000000000001</v>
      </c>
      <c r="F329" s="73">
        <f t="shared" si="12"/>
        <v>13062.48</v>
      </c>
      <c r="G329" s="69">
        <v>2283.48</v>
      </c>
      <c r="H329" s="69">
        <v>10779</v>
      </c>
      <c r="I329" s="69"/>
      <c r="J329" s="98">
        <f t="shared" si="13"/>
        <v>6.5312400000000004</v>
      </c>
      <c r="K329" s="70"/>
    </row>
    <row r="330" spans="1:11" ht="17.25" customHeight="1">
      <c r="A330" s="65">
        <v>35</v>
      </c>
      <c r="B330" s="66" t="s">
        <v>61</v>
      </c>
      <c r="C330" s="67" t="s">
        <v>472</v>
      </c>
      <c r="D330" s="67">
        <v>11</v>
      </c>
      <c r="E330" s="67">
        <v>0.37359999999999999</v>
      </c>
      <c r="F330" s="73">
        <f t="shared" si="12"/>
        <v>16294.81</v>
      </c>
      <c r="G330" s="69">
        <v>1294.81</v>
      </c>
      <c r="H330" s="69">
        <v>15000</v>
      </c>
      <c r="I330" s="69"/>
      <c r="J330" s="98">
        <f t="shared" si="13"/>
        <v>8.1474049999999991</v>
      </c>
      <c r="K330" s="70"/>
    </row>
    <row r="331" spans="1:11" ht="17.25" customHeight="1">
      <c r="A331" s="65">
        <v>36</v>
      </c>
      <c r="B331" s="66" t="s">
        <v>61</v>
      </c>
      <c r="C331" s="67" t="s">
        <v>473</v>
      </c>
      <c r="D331" s="67">
        <v>12</v>
      </c>
      <c r="E331" s="67">
        <v>0.26619999999999999</v>
      </c>
      <c r="F331" s="73">
        <f t="shared" si="12"/>
        <v>5013.41</v>
      </c>
      <c r="G331" s="69">
        <v>3406.91</v>
      </c>
      <c r="H331" s="69">
        <v>1606.5</v>
      </c>
      <c r="I331" s="69"/>
      <c r="J331" s="98">
        <f t="shared" si="13"/>
        <v>2.5067050000000002</v>
      </c>
      <c r="K331" s="70"/>
    </row>
    <row r="332" spans="1:11" ht="17.25" customHeight="1">
      <c r="A332" s="65">
        <v>37</v>
      </c>
      <c r="B332" s="66" t="s">
        <v>61</v>
      </c>
      <c r="C332" s="67" t="s">
        <v>474</v>
      </c>
      <c r="D332" s="67">
        <v>14</v>
      </c>
      <c r="E332" s="67">
        <v>0.26300000000000001</v>
      </c>
      <c r="F332" s="73">
        <f t="shared" si="12"/>
        <v>4661.66</v>
      </c>
      <c r="G332" s="69">
        <v>2793.16</v>
      </c>
      <c r="H332" s="69">
        <v>517.5</v>
      </c>
      <c r="I332" s="69">
        <v>1351</v>
      </c>
      <c r="J332" s="98">
        <f t="shared" si="13"/>
        <v>2.3308300000000002</v>
      </c>
      <c r="K332" s="70"/>
    </row>
    <row r="333" spans="1:11" ht="17.25" customHeight="1">
      <c r="A333" s="65">
        <v>38</v>
      </c>
      <c r="B333" s="66" t="s">
        <v>61</v>
      </c>
      <c r="C333" s="67" t="s">
        <v>475</v>
      </c>
      <c r="D333" s="67">
        <v>17</v>
      </c>
      <c r="E333" s="67">
        <v>0.54410000000000003</v>
      </c>
      <c r="F333" s="73">
        <f t="shared" si="12"/>
        <v>13945.44</v>
      </c>
      <c r="G333" s="69">
        <v>4611.4399999999996</v>
      </c>
      <c r="H333" s="69">
        <v>2718</v>
      </c>
      <c r="I333" s="69">
        <v>6616</v>
      </c>
      <c r="J333" s="98">
        <f t="shared" si="13"/>
        <v>6.9727199999999998</v>
      </c>
      <c r="K333" s="70"/>
    </row>
    <row r="334" spans="1:11" ht="17.25" customHeight="1">
      <c r="A334" s="65">
        <v>39</v>
      </c>
      <c r="B334" s="66" t="s">
        <v>61</v>
      </c>
      <c r="C334" s="67" t="s">
        <v>476</v>
      </c>
      <c r="D334" s="67">
        <v>20</v>
      </c>
      <c r="E334" s="67">
        <v>0.4551</v>
      </c>
      <c r="F334" s="73">
        <f t="shared" si="12"/>
        <v>11519.74</v>
      </c>
      <c r="G334" s="69">
        <v>4653.24</v>
      </c>
      <c r="H334" s="69">
        <v>541.5</v>
      </c>
      <c r="I334" s="69">
        <v>6325</v>
      </c>
      <c r="J334" s="98">
        <f t="shared" si="13"/>
        <v>5.7598700000000003</v>
      </c>
      <c r="K334" s="70"/>
    </row>
    <row r="335" spans="1:11" ht="17.25" customHeight="1">
      <c r="A335" s="65">
        <v>40</v>
      </c>
      <c r="B335" s="66" t="s">
        <v>60</v>
      </c>
      <c r="C335" s="67" t="s">
        <v>477</v>
      </c>
      <c r="D335" s="67">
        <v>7</v>
      </c>
      <c r="E335" s="67">
        <v>0.14000000000000001</v>
      </c>
      <c r="F335" s="73">
        <f t="shared" si="12"/>
        <v>3064.51</v>
      </c>
      <c r="G335" s="69">
        <v>3064.51</v>
      </c>
      <c r="H335" s="69"/>
      <c r="I335" s="69"/>
      <c r="J335" s="98">
        <f t="shared" si="13"/>
        <v>1.5322549999999999</v>
      </c>
      <c r="K335" s="70"/>
    </row>
    <row r="336" spans="1:11" ht="17.25" customHeight="1">
      <c r="A336" s="65">
        <v>41</v>
      </c>
      <c r="B336" s="66" t="s">
        <v>60</v>
      </c>
      <c r="C336" s="67" t="s">
        <v>478</v>
      </c>
      <c r="D336" s="67">
        <v>8</v>
      </c>
      <c r="E336" s="67">
        <v>0.16</v>
      </c>
      <c r="F336" s="73">
        <f t="shared" si="12"/>
        <v>2488.94</v>
      </c>
      <c r="G336" s="69">
        <v>2488.94</v>
      </c>
      <c r="H336" s="69"/>
      <c r="I336" s="69"/>
      <c r="J336" s="98">
        <f t="shared" si="13"/>
        <v>1.24447</v>
      </c>
      <c r="K336" s="70"/>
    </row>
    <row r="337" spans="1:11" ht="17.25" customHeight="1">
      <c r="A337" s="65">
        <v>42</v>
      </c>
      <c r="B337" s="66" t="s">
        <v>60</v>
      </c>
      <c r="C337" s="67" t="s">
        <v>479</v>
      </c>
      <c r="D337" s="67">
        <v>9</v>
      </c>
      <c r="E337" s="67">
        <v>0.23</v>
      </c>
      <c r="F337" s="73">
        <f t="shared" si="12"/>
        <v>3920.93</v>
      </c>
      <c r="G337" s="69">
        <v>3920.93</v>
      </c>
      <c r="H337" s="69"/>
      <c r="I337" s="69"/>
      <c r="J337" s="98">
        <f t="shared" si="13"/>
        <v>1.9604649999999999</v>
      </c>
      <c r="K337" s="70"/>
    </row>
    <row r="338" spans="1:11" ht="17.25" customHeight="1">
      <c r="A338" s="65">
        <v>43</v>
      </c>
      <c r="B338" s="66" t="s">
        <v>60</v>
      </c>
      <c r="C338" s="67" t="s">
        <v>480</v>
      </c>
      <c r="D338" s="67">
        <v>9</v>
      </c>
      <c r="E338" s="67">
        <v>0.18</v>
      </c>
      <c r="F338" s="73">
        <f t="shared" si="12"/>
        <v>3984.73</v>
      </c>
      <c r="G338" s="69">
        <v>3984.73</v>
      </c>
      <c r="H338" s="69"/>
      <c r="I338" s="69"/>
      <c r="J338" s="98">
        <f t="shared" si="13"/>
        <v>1.9923649999999999</v>
      </c>
      <c r="K338" s="70"/>
    </row>
    <row r="339" spans="1:11" ht="17.25" customHeight="1">
      <c r="A339" s="65">
        <v>44</v>
      </c>
      <c r="B339" s="66" t="s">
        <v>60</v>
      </c>
      <c r="C339" s="67" t="s">
        <v>481</v>
      </c>
      <c r="D339" s="67">
        <v>10</v>
      </c>
      <c r="E339" s="67">
        <v>0.17</v>
      </c>
      <c r="F339" s="73">
        <f t="shared" si="12"/>
        <v>5541.55</v>
      </c>
      <c r="G339" s="69">
        <v>2430.5500000000002</v>
      </c>
      <c r="H339" s="69"/>
      <c r="I339" s="69">
        <v>3111</v>
      </c>
      <c r="J339" s="98">
        <f t="shared" si="13"/>
        <v>2.770775</v>
      </c>
      <c r="K339" s="70"/>
    </row>
    <row r="340" spans="1:11" ht="17.25" customHeight="1">
      <c r="A340" s="65">
        <v>45</v>
      </c>
      <c r="B340" s="66" t="s">
        <v>60</v>
      </c>
      <c r="C340" s="67" t="s">
        <v>482</v>
      </c>
      <c r="D340" s="67">
        <v>11</v>
      </c>
      <c r="E340" s="67">
        <v>0.2</v>
      </c>
      <c r="F340" s="73">
        <f t="shared" si="12"/>
        <v>1595.63</v>
      </c>
      <c r="G340" s="69">
        <v>1595.63</v>
      </c>
      <c r="H340" s="69"/>
      <c r="I340" s="69"/>
      <c r="J340" s="98">
        <f t="shared" si="13"/>
        <v>0.79781500000000005</v>
      </c>
      <c r="K340" s="70"/>
    </row>
    <row r="341" spans="1:11" ht="17.25" customHeight="1">
      <c r="A341" s="65">
        <v>46</v>
      </c>
      <c r="B341" s="66" t="s">
        <v>60</v>
      </c>
      <c r="C341" s="67" t="s">
        <v>483</v>
      </c>
      <c r="D341" s="67">
        <v>11</v>
      </c>
      <c r="E341" s="67">
        <v>0.16</v>
      </c>
      <c r="F341" s="73">
        <f t="shared" si="12"/>
        <v>3275.24</v>
      </c>
      <c r="G341" s="69">
        <v>3275.24</v>
      </c>
      <c r="H341" s="69"/>
      <c r="I341" s="69"/>
      <c r="J341" s="98">
        <f t="shared" si="13"/>
        <v>1.6376200000000001</v>
      </c>
      <c r="K341" s="70"/>
    </row>
    <row r="342" spans="1:11" ht="17.25" customHeight="1">
      <c r="A342" s="65">
        <v>47</v>
      </c>
      <c r="B342" s="66" t="s">
        <v>60</v>
      </c>
      <c r="C342" s="67" t="s">
        <v>484</v>
      </c>
      <c r="D342" s="67">
        <v>12</v>
      </c>
      <c r="E342" s="67">
        <v>0.16</v>
      </c>
      <c r="F342" s="73">
        <f t="shared" si="12"/>
        <v>2691.95</v>
      </c>
      <c r="G342" s="69">
        <v>2691.95</v>
      </c>
      <c r="H342" s="69"/>
      <c r="I342" s="69"/>
      <c r="J342" s="98">
        <f t="shared" si="13"/>
        <v>1.3459749999999999</v>
      </c>
      <c r="K342" s="70"/>
    </row>
    <row r="343" spans="1:11" ht="17.25" customHeight="1">
      <c r="A343" s="65">
        <v>48</v>
      </c>
      <c r="B343" s="66" t="s">
        <v>60</v>
      </c>
      <c r="C343" s="67" t="s">
        <v>485</v>
      </c>
      <c r="D343" s="67">
        <v>13</v>
      </c>
      <c r="E343" s="67">
        <v>0.2</v>
      </c>
      <c r="F343" s="73">
        <f t="shared" si="12"/>
        <v>2126.66</v>
      </c>
      <c r="G343" s="69">
        <v>2126.66</v>
      </c>
      <c r="H343" s="69"/>
      <c r="I343" s="69"/>
      <c r="J343" s="98">
        <f t="shared" si="13"/>
        <v>1.0633300000000001</v>
      </c>
      <c r="K343" s="70"/>
    </row>
    <row r="344" spans="1:11" ht="17.25" customHeight="1">
      <c r="A344" s="65">
        <v>49</v>
      </c>
      <c r="B344" s="66" t="s">
        <v>60</v>
      </c>
      <c r="C344" s="67" t="s">
        <v>486</v>
      </c>
      <c r="D344" s="67">
        <v>13</v>
      </c>
      <c r="E344" s="67">
        <v>0.19</v>
      </c>
      <c r="F344" s="73">
        <f t="shared" si="12"/>
        <v>3053.82</v>
      </c>
      <c r="G344" s="69">
        <v>3053.82</v>
      </c>
      <c r="H344" s="69"/>
      <c r="I344" s="69"/>
      <c r="J344" s="98">
        <f t="shared" si="13"/>
        <v>1.52691</v>
      </c>
      <c r="K344" s="70"/>
    </row>
    <row r="345" spans="1:11" ht="17.25" customHeight="1">
      <c r="A345" s="65">
        <v>50</v>
      </c>
      <c r="B345" s="66" t="s">
        <v>60</v>
      </c>
      <c r="C345" s="67" t="s">
        <v>487</v>
      </c>
      <c r="D345" s="67">
        <v>15</v>
      </c>
      <c r="E345" s="67">
        <v>0.23</v>
      </c>
      <c r="F345" s="73">
        <f t="shared" si="12"/>
        <v>11111.62</v>
      </c>
      <c r="G345" s="69">
        <v>2629.62</v>
      </c>
      <c r="H345" s="69"/>
      <c r="I345" s="69">
        <v>8482</v>
      </c>
      <c r="J345" s="98">
        <f t="shared" si="13"/>
        <v>5.5558100000000001</v>
      </c>
      <c r="K345" s="70"/>
    </row>
    <row r="346" spans="1:11" ht="17.25" customHeight="1">
      <c r="A346" s="65">
        <v>51</v>
      </c>
      <c r="B346" s="66" t="s">
        <v>60</v>
      </c>
      <c r="C346" s="67" t="s">
        <v>488</v>
      </c>
      <c r="D346" s="67">
        <v>15</v>
      </c>
      <c r="E346" s="67">
        <v>0.25</v>
      </c>
      <c r="F346" s="73">
        <f t="shared" si="12"/>
        <v>1944.07</v>
      </c>
      <c r="G346" s="69">
        <v>1944.07</v>
      </c>
      <c r="H346" s="69"/>
      <c r="I346" s="69"/>
      <c r="J346" s="98">
        <f t="shared" si="13"/>
        <v>0.97203499999999998</v>
      </c>
      <c r="K346" s="70"/>
    </row>
    <row r="347" spans="1:11" ht="17.25" customHeight="1">
      <c r="A347" s="65">
        <v>52</v>
      </c>
      <c r="B347" s="66" t="s">
        <v>60</v>
      </c>
      <c r="C347" s="67" t="s">
        <v>489</v>
      </c>
      <c r="D347" s="67">
        <v>16</v>
      </c>
      <c r="E347" s="67">
        <v>0.26</v>
      </c>
      <c r="F347" s="73">
        <f t="shared" si="12"/>
        <v>11852.8</v>
      </c>
      <c r="G347" s="69">
        <v>3449.8</v>
      </c>
      <c r="H347" s="69"/>
      <c r="I347" s="69">
        <v>8403</v>
      </c>
      <c r="J347" s="98">
        <f t="shared" si="13"/>
        <v>5.9264000000000001</v>
      </c>
      <c r="K347" s="70"/>
    </row>
    <row r="348" spans="1:11" ht="17.25" customHeight="1">
      <c r="A348" s="65">
        <v>53</v>
      </c>
      <c r="B348" s="66" t="s">
        <v>60</v>
      </c>
      <c r="C348" s="67" t="s">
        <v>490</v>
      </c>
      <c r="D348" s="67">
        <v>19</v>
      </c>
      <c r="E348" s="67">
        <v>0.2</v>
      </c>
      <c r="F348" s="73">
        <f t="shared" si="12"/>
        <v>3717.7</v>
      </c>
      <c r="G348" s="69">
        <v>1973.7</v>
      </c>
      <c r="H348" s="69"/>
      <c r="I348" s="69">
        <v>1744</v>
      </c>
      <c r="J348" s="98">
        <f t="shared" si="13"/>
        <v>1.8588499999999999</v>
      </c>
      <c r="K348" s="70"/>
    </row>
    <row r="349" spans="1:11" ht="17.25" customHeight="1">
      <c r="A349" s="65">
        <v>54</v>
      </c>
      <c r="B349" s="66" t="s">
        <v>60</v>
      </c>
      <c r="C349" s="67" t="s">
        <v>491</v>
      </c>
      <c r="D349" s="67">
        <v>19</v>
      </c>
      <c r="E349" s="67">
        <v>0.28999999999999998</v>
      </c>
      <c r="F349" s="73">
        <f t="shared" si="12"/>
        <v>6575.38</v>
      </c>
      <c r="G349" s="69">
        <v>3430.38</v>
      </c>
      <c r="H349" s="69"/>
      <c r="I349" s="69">
        <v>3145</v>
      </c>
      <c r="J349" s="98">
        <f t="shared" si="13"/>
        <v>3.28769</v>
      </c>
      <c r="K349" s="70"/>
    </row>
    <row r="350" spans="1:11" ht="17.25" customHeight="1">
      <c r="A350" s="65">
        <v>55</v>
      </c>
      <c r="B350" s="66" t="s">
        <v>60</v>
      </c>
      <c r="C350" s="67" t="s">
        <v>492</v>
      </c>
      <c r="D350" s="67">
        <v>20</v>
      </c>
      <c r="E350" s="67">
        <v>0.34</v>
      </c>
      <c r="F350" s="73">
        <f t="shared" si="12"/>
        <v>7869.28</v>
      </c>
      <c r="G350" s="69">
        <v>7869.28</v>
      </c>
      <c r="H350" s="69"/>
      <c r="I350" s="69"/>
      <c r="J350" s="98">
        <f t="shared" si="13"/>
        <v>3.9346399999999999</v>
      </c>
      <c r="K350" s="70"/>
    </row>
    <row r="351" spans="1:11" ht="17.25" customHeight="1">
      <c r="A351" s="65">
        <v>56</v>
      </c>
      <c r="B351" s="66" t="s">
        <v>59</v>
      </c>
      <c r="C351" s="67" t="s">
        <v>493</v>
      </c>
      <c r="D351" s="67">
        <v>5</v>
      </c>
      <c r="E351" s="67">
        <v>0.19420000000000001</v>
      </c>
      <c r="F351" s="73">
        <f t="shared" si="12"/>
        <v>4324.21</v>
      </c>
      <c r="G351" s="69">
        <v>1246.21</v>
      </c>
      <c r="H351" s="69">
        <v>3078</v>
      </c>
      <c r="I351" s="69"/>
      <c r="J351" s="98">
        <f t="shared" si="13"/>
        <v>2.1621049999999999</v>
      </c>
      <c r="K351" s="70"/>
    </row>
    <row r="352" spans="1:11" ht="17.25" customHeight="1">
      <c r="A352" s="65">
        <v>57</v>
      </c>
      <c r="B352" s="66" t="s">
        <v>59</v>
      </c>
      <c r="C352" s="67" t="s">
        <v>494</v>
      </c>
      <c r="D352" s="67">
        <v>7</v>
      </c>
      <c r="E352" s="67">
        <v>0.17530000000000001</v>
      </c>
      <c r="F352" s="73">
        <f t="shared" si="12"/>
        <v>25048.74</v>
      </c>
      <c r="G352" s="69">
        <v>2011.74</v>
      </c>
      <c r="H352" s="69">
        <v>23037</v>
      </c>
      <c r="I352" s="69"/>
      <c r="J352" s="98">
        <f t="shared" si="13"/>
        <v>12.524369999999999</v>
      </c>
      <c r="K352" s="70"/>
    </row>
    <row r="353" spans="1:11" ht="17.25" customHeight="1">
      <c r="A353" s="65">
        <v>58</v>
      </c>
      <c r="B353" s="66" t="s">
        <v>59</v>
      </c>
      <c r="C353" s="67" t="s">
        <v>495</v>
      </c>
      <c r="D353" s="67">
        <v>13</v>
      </c>
      <c r="E353" s="67">
        <v>0.2465</v>
      </c>
      <c r="F353" s="73">
        <f t="shared" si="12"/>
        <v>40566.26</v>
      </c>
      <c r="G353" s="69">
        <v>2813.76</v>
      </c>
      <c r="H353" s="69">
        <v>37111.5</v>
      </c>
      <c r="I353" s="69">
        <v>641</v>
      </c>
      <c r="J353" s="98">
        <f t="shared" si="13"/>
        <v>20.28313</v>
      </c>
      <c r="K353" s="70"/>
    </row>
    <row r="354" spans="1:11" ht="17.25" customHeight="1">
      <c r="A354" s="65">
        <v>59</v>
      </c>
      <c r="B354" s="66" t="s">
        <v>59</v>
      </c>
      <c r="C354" s="67" t="s">
        <v>496</v>
      </c>
      <c r="D354" s="67">
        <v>5</v>
      </c>
      <c r="E354" s="67">
        <v>0.15590000000000001</v>
      </c>
      <c r="F354" s="73">
        <f t="shared" si="12"/>
        <v>13563.39</v>
      </c>
      <c r="G354" s="69">
        <v>1444.89</v>
      </c>
      <c r="H354" s="69">
        <v>12118.5</v>
      </c>
      <c r="I354" s="69"/>
      <c r="J354" s="98">
        <f t="shared" si="13"/>
        <v>6.781695</v>
      </c>
      <c r="K354" s="70"/>
    </row>
    <row r="355" spans="1:11" ht="17.25" customHeight="1">
      <c r="A355" s="65">
        <v>60</v>
      </c>
      <c r="B355" s="66" t="s">
        <v>59</v>
      </c>
      <c r="C355" s="67" t="s">
        <v>497</v>
      </c>
      <c r="D355" s="67">
        <v>5</v>
      </c>
      <c r="E355" s="67">
        <v>0.122</v>
      </c>
      <c r="F355" s="73">
        <f t="shared" si="12"/>
        <v>15703.23</v>
      </c>
      <c r="G355" s="69">
        <v>1534.23</v>
      </c>
      <c r="H355" s="69">
        <v>14169</v>
      </c>
      <c r="I355" s="69"/>
      <c r="J355" s="98">
        <f t="shared" si="13"/>
        <v>7.8516149999999998</v>
      </c>
      <c r="K355" s="70"/>
    </row>
    <row r="356" spans="1:11" ht="17.25" customHeight="1">
      <c r="A356" s="65">
        <v>61</v>
      </c>
      <c r="B356" s="66" t="s">
        <v>59</v>
      </c>
      <c r="C356" s="67" t="s">
        <v>498</v>
      </c>
      <c r="D356" s="67">
        <v>8</v>
      </c>
      <c r="E356" s="67">
        <v>0.20569999999999999</v>
      </c>
      <c r="F356" s="73">
        <f t="shared" si="12"/>
        <v>6278.3</v>
      </c>
      <c r="G356" s="69">
        <v>2025.8</v>
      </c>
      <c r="H356" s="69">
        <v>4252.5</v>
      </c>
      <c r="I356" s="69"/>
      <c r="J356" s="98">
        <f t="shared" si="13"/>
        <v>3.1391499999999999</v>
      </c>
      <c r="K356" s="70"/>
    </row>
    <row r="357" spans="1:11" ht="17.25" customHeight="1">
      <c r="A357" s="65">
        <v>62</v>
      </c>
      <c r="B357" s="66" t="s">
        <v>59</v>
      </c>
      <c r="C357" s="67" t="s">
        <v>499</v>
      </c>
      <c r="D357" s="67">
        <v>7</v>
      </c>
      <c r="E357" s="67">
        <v>0.1273</v>
      </c>
      <c r="F357" s="73">
        <f t="shared" si="12"/>
        <v>13357</v>
      </c>
      <c r="G357" s="69">
        <v>2261.5</v>
      </c>
      <c r="H357" s="69">
        <v>11095.5</v>
      </c>
      <c r="I357" s="69"/>
      <c r="J357" s="98">
        <f t="shared" si="13"/>
        <v>6.6784999999999997</v>
      </c>
      <c r="K357" s="70"/>
    </row>
    <row r="358" spans="1:11" ht="17.25" customHeight="1">
      <c r="A358" s="65">
        <v>63</v>
      </c>
      <c r="B358" s="66" t="s">
        <v>59</v>
      </c>
      <c r="C358" s="67" t="s">
        <v>500</v>
      </c>
      <c r="D358" s="67">
        <v>3</v>
      </c>
      <c r="E358" s="67">
        <v>0.183</v>
      </c>
      <c r="F358" s="73">
        <f t="shared" si="12"/>
        <v>20315.91</v>
      </c>
      <c r="G358" s="69">
        <v>1433.91</v>
      </c>
      <c r="H358" s="69">
        <v>18882</v>
      </c>
      <c r="I358" s="69"/>
      <c r="J358" s="98">
        <f t="shared" si="13"/>
        <v>10.157954999999999</v>
      </c>
      <c r="K358" s="70"/>
    </row>
    <row r="359" spans="1:11" ht="17.25" customHeight="1">
      <c r="A359" s="65">
        <v>64</v>
      </c>
      <c r="B359" s="66" t="s">
        <v>59</v>
      </c>
      <c r="C359" s="67" t="s">
        <v>501</v>
      </c>
      <c r="D359" s="67">
        <v>2</v>
      </c>
      <c r="E359" s="67">
        <v>0.1153</v>
      </c>
      <c r="F359" s="73">
        <f t="shared" si="12"/>
        <v>7714.92</v>
      </c>
      <c r="G359" s="69">
        <v>816.42</v>
      </c>
      <c r="H359" s="69">
        <v>6898.5</v>
      </c>
      <c r="I359" s="69"/>
      <c r="J359" s="98">
        <f t="shared" si="13"/>
        <v>3.8574600000000001</v>
      </c>
      <c r="K359" s="70"/>
    </row>
    <row r="360" spans="1:11" ht="17.25" customHeight="1">
      <c r="A360" s="65">
        <v>65</v>
      </c>
      <c r="B360" s="66" t="s">
        <v>59</v>
      </c>
      <c r="C360" s="67" t="s">
        <v>502</v>
      </c>
      <c r="D360" s="67">
        <v>5</v>
      </c>
      <c r="E360" s="67">
        <v>0.2369</v>
      </c>
      <c r="F360" s="73">
        <f t="shared" ref="F360:F423" si="14">G360+H360+I360</f>
        <v>21699.53</v>
      </c>
      <c r="G360" s="69">
        <v>1130.03</v>
      </c>
      <c r="H360" s="69">
        <v>20569.5</v>
      </c>
      <c r="I360" s="69"/>
      <c r="J360" s="98">
        <f t="shared" si="13"/>
        <v>10.849765</v>
      </c>
      <c r="K360" s="70"/>
    </row>
    <row r="361" spans="1:11" ht="17.25" customHeight="1">
      <c r="A361" s="65">
        <v>66</v>
      </c>
      <c r="B361" s="66" t="s">
        <v>59</v>
      </c>
      <c r="C361" s="67" t="s">
        <v>503</v>
      </c>
      <c r="D361" s="67">
        <v>14</v>
      </c>
      <c r="E361" s="67">
        <v>0.17799999999999999</v>
      </c>
      <c r="F361" s="73">
        <f t="shared" si="14"/>
        <v>17456.439999999999</v>
      </c>
      <c r="G361" s="69">
        <v>3530.44</v>
      </c>
      <c r="H361" s="69">
        <v>12588</v>
      </c>
      <c r="I361" s="69">
        <v>1338</v>
      </c>
      <c r="J361" s="98">
        <f t="shared" si="13"/>
        <v>8.7282200000000003</v>
      </c>
      <c r="K361" s="70"/>
    </row>
    <row r="362" spans="1:11" ht="17.25" customHeight="1">
      <c r="A362" s="65">
        <v>67</v>
      </c>
      <c r="B362" s="66" t="s">
        <v>59</v>
      </c>
      <c r="C362" s="67" t="s">
        <v>504</v>
      </c>
      <c r="D362" s="67">
        <v>2</v>
      </c>
      <c r="E362" s="67">
        <v>7.0800000000000002E-2</v>
      </c>
      <c r="F362" s="73">
        <f t="shared" si="14"/>
        <v>9093.2000000000007</v>
      </c>
      <c r="G362" s="69">
        <v>142.69999999999999</v>
      </c>
      <c r="H362" s="69">
        <v>8950.5</v>
      </c>
      <c r="I362" s="69"/>
      <c r="J362" s="98">
        <f t="shared" si="13"/>
        <v>4.5465999999999998</v>
      </c>
      <c r="K362" s="70"/>
    </row>
    <row r="363" spans="1:11" ht="17.25" customHeight="1">
      <c r="A363" s="65">
        <v>68</v>
      </c>
      <c r="B363" s="66" t="s">
        <v>59</v>
      </c>
      <c r="C363" s="67" t="s">
        <v>505</v>
      </c>
      <c r="D363" s="67">
        <v>3</v>
      </c>
      <c r="E363" s="67">
        <v>9.3899999999999997E-2</v>
      </c>
      <c r="F363" s="73">
        <f t="shared" si="14"/>
        <v>7884.72</v>
      </c>
      <c r="G363" s="69">
        <v>772.72</v>
      </c>
      <c r="H363" s="69">
        <v>5352</v>
      </c>
      <c r="I363" s="69">
        <v>1760</v>
      </c>
      <c r="J363" s="98">
        <f t="shared" si="13"/>
        <v>3.9423599999999999</v>
      </c>
      <c r="K363" s="70"/>
    </row>
    <row r="364" spans="1:11" ht="17.25" customHeight="1">
      <c r="A364" s="65">
        <v>69</v>
      </c>
      <c r="B364" s="66" t="s">
        <v>59</v>
      </c>
      <c r="C364" s="67" t="s">
        <v>506</v>
      </c>
      <c r="D364" s="67">
        <v>5</v>
      </c>
      <c r="E364" s="67">
        <v>0.33800000000000002</v>
      </c>
      <c r="F364" s="73">
        <f t="shared" si="14"/>
        <v>36537.919999999998</v>
      </c>
      <c r="G364" s="69">
        <v>647.41999999999996</v>
      </c>
      <c r="H364" s="69">
        <v>34855.5</v>
      </c>
      <c r="I364" s="69">
        <v>1035</v>
      </c>
      <c r="J364" s="98">
        <f t="shared" si="13"/>
        <v>18.26896</v>
      </c>
      <c r="K364" s="70"/>
    </row>
    <row r="365" spans="1:11" ht="17.25" customHeight="1">
      <c r="A365" s="65">
        <v>70</v>
      </c>
      <c r="B365" s="66" t="s">
        <v>59</v>
      </c>
      <c r="C365" s="67" t="s">
        <v>507</v>
      </c>
      <c r="D365" s="67">
        <v>5</v>
      </c>
      <c r="E365" s="67">
        <v>0.14710000000000001</v>
      </c>
      <c r="F365" s="73">
        <f t="shared" si="14"/>
        <v>6004.9</v>
      </c>
      <c r="G365" s="69">
        <v>1806.4</v>
      </c>
      <c r="H365" s="69">
        <v>4198.5</v>
      </c>
      <c r="I365" s="69"/>
      <c r="J365" s="98">
        <f t="shared" si="13"/>
        <v>3.0024500000000001</v>
      </c>
      <c r="K365" s="70"/>
    </row>
    <row r="366" spans="1:11" ht="17.25" customHeight="1">
      <c r="A366" s="65">
        <v>71</v>
      </c>
      <c r="B366" s="66" t="s">
        <v>59</v>
      </c>
      <c r="C366" s="67" t="s">
        <v>508</v>
      </c>
      <c r="D366" s="67">
        <v>6</v>
      </c>
      <c r="E366" s="67">
        <v>0.22409999999999999</v>
      </c>
      <c r="F366" s="73">
        <f t="shared" si="14"/>
        <v>13625.06</v>
      </c>
      <c r="G366" s="69">
        <v>1459.56</v>
      </c>
      <c r="H366" s="69">
        <v>8932.5</v>
      </c>
      <c r="I366" s="69">
        <v>3233</v>
      </c>
      <c r="J366" s="98">
        <f t="shared" si="13"/>
        <v>6.8125299999999998</v>
      </c>
      <c r="K366" s="70"/>
    </row>
    <row r="367" spans="1:11" ht="17.25" customHeight="1">
      <c r="A367" s="65">
        <v>72</v>
      </c>
      <c r="B367" s="66" t="s">
        <v>59</v>
      </c>
      <c r="C367" s="67" t="s">
        <v>509</v>
      </c>
      <c r="D367" s="67">
        <v>4</v>
      </c>
      <c r="E367" s="67">
        <v>0.14860000000000001</v>
      </c>
      <c r="F367" s="73">
        <f t="shared" si="14"/>
        <v>7250.82</v>
      </c>
      <c r="G367" s="69">
        <v>1084.82</v>
      </c>
      <c r="H367" s="69">
        <v>3933</v>
      </c>
      <c r="I367" s="69">
        <v>2233</v>
      </c>
      <c r="J367" s="98">
        <f t="shared" si="13"/>
        <v>3.62541</v>
      </c>
      <c r="K367" s="70"/>
    </row>
    <row r="368" spans="1:11" ht="17.25" customHeight="1">
      <c r="A368" s="65">
        <v>73</v>
      </c>
      <c r="B368" s="66" t="s">
        <v>58</v>
      </c>
      <c r="C368" s="67" t="s">
        <v>510</v>
      </c>
      <c r="D368" s="67">
        <v>15</v>
      </c>
      <c r="E368" s="78">
        <v>0.2215</v>
      </c>
      <c r="F368" s="73">
        <f t="shared" si="14"/>
        <v>797.06</v>
      </c>
      <c r="G368" s="73">
        <v>797.06</v>
      </c>
      <c r="H368" s="73"/>
      <c r="I368" s="73"/>
      <c r="J368" s="98">
        <f t="shared" si="13"/>
        <v>0.39853</v>
      </c>
      <c r="K368" s="70"/>
    </row>
    <row r="369" spans="1:11" ht="17.25" customHeight="1">
      <c r="A369" s="65">
        <v>74</v>
      </c>
      <c r="B369" s="66" t="s">
        <v>58</v>
      </c>
      <c r="C369" s="67" t="s">
        <v>511</v>
      </c>
      <c r="D369" s="67">
        <v>11</v>
      </c>
      <c r="E369" s="78">
        <v>0.2122</v>
      </c>
      <c r="F369" s="73">
        <f t="shared" si="14"/>
        <v>1037.04</v>
      </c>
      <c r="G369" s="73">
        <v>1037.04</v>
      </c>
      <c r="H369" s="73"/>
      <c r="I369" s="73"/>
      <c r="J369" s="98">
        <f t="shared" si="13"/>
        <v>0.51851999999999998</v>
      </c>
      <c r="K369" s="70"/>
    </row>
    <row r="370" spans="1:11" ht="17.25" customHeight="1">
      <c r="A370" s="65">
        <v>75</v>
      </c>
      <c r="B370" s="66" t="s">
        <v>58</v>
      </c>
      <c r="C370" s="67" t="s">
        <v>512</v>
      </c>
      <c r="D370" s="67">
        <v>10</v>
      </c>
      <c r="E370" s="78">
        <v>0.1852</v>
      </c>
      <c r="F370" s="73">
        <f t="shared" si="14"/>
        <v>860.7</v>
      </c>
      <c r="G370" s="73">
        <v>860.7</v>
      </c>
      <c r="H370" s="73"/>
      <c r="I370" s="73"/>
      <c r="J370" s="98">
        <f t="shared" si="13"/>
        <v>0.43035000000000001</v>
      </c>
      <c r="K370" s="70"/>
    </row>
    <row r="371" spans="1:11" ht="17.25" customHeight="1">
      <c r="A371" s="65">
        <v>76</v>
      </c>
      <c r="B371" s="66" t="s">
        <v>58</v>
      </c>
      <c r="C371" s="67" t="s">
        <v>513</v>
      </c>
      <c r="D371" s="67">
        <v>21</v>
      </c>
      <c r="E371" s="78">
        <v>0.2339</v>
      </c>
      <c r="F371" s="73">
        <f t="shared" si="14"/>
        <v>1932.2</v>
      </c>
      <c r="G371" s="73">
        <v>1932.2</v>
      </c>
      <c r="H371" s="73"/>
      <c r="I371" s="73"/>
      <c r="J371" s="98">
        <f t="shared" si="13"/>
        <v>0.96609999999999996</v>
      </c>
      <c r="K371" s="70"/>
    </row>
    <row r="372" spans="1:11" ht="17.25" customHeight="1">
      <c r="A372" s="65">
        <v>77</v>
      </c>
      <c r="B372" s="66" t="s">
        <v>58</v>
      </c>
      <c r="C372" s="67" t="s">
        <v>514</v>
      </c>
      <c r="D372" s="67">
        <v>23</v>
      </c>
      <c r="E372" s="78">
        <v>0.28770000000000001</v>
      </c>
      <c r="F372" s="73">
        <f t="shared" si="14"/>
        <v>2722.85</v>
      </c>
      <c r="G372" s="73">
        <v>2722.85</v>
      </c>
      <c r="H372" s="73"/>
      <c r="I372" s="73"/>
      <c r="J372" s="98">
        <f t="shared" si="13"/>
        <v>1.3614250000000001</v>
      </c>
      <c r="K372" s="70"/>
    </row>
    <row r="373" spans="1:11" ht="17.25" customHeight="1">
      <c r="A373" s="65">
        <v>78</v>
      </c>
      <c r="B373" s="66" t="s">
        <v>58</v>
      </c>
      <c r="C373" s="67" t="s">
        <v>515</v>
      </c>
      <c r="D373" s="67">
        <v>16</v>
      </c>
      <c r="E373" s="78">
        <v>0.1741</v>
      </c>
      <c r="F373" s="73">
        <f t="shared" si="14"/>
        <v>961.05</v>
      </c>
      <c r="G373" s="73">
        <v>27.05</v>
      </c>
      <c r="H373" s="73"/>
      <c r="I373" s="73">
        <v>934</v>
      </c>
      <c r="J373" s="98">
        <f t="shared" si="13"/>
        <v>0.48052499999999998</v>
      </c>
      <c r="K373" s="70"/>
    </row>
    <row r="374" spans="1:11" ht="17.25" customHeight="1">
      <c r="A374" s="65">
        <v>79</v>
      </c>
      <c r="B374" s="66" t="s">
        <v>58</v>
      </c>
      <c r="C374" s="67" t="s">
        <v>516</v>
      </c>
      <c r="D374" s="67">
        <v>12</v>
      </c>
      <c r="E374" s="78">
        <v>0.20499999999999999</v>
      </c>
      <c r="F374" s="73">
        <f t="shared" si="14"/>
        <v>382.75</v>
      </c>
      <c r="G374" s="73">
        <v>382.75</v>
      </c>
      <c r="H374" s="73"/>
      <c r="I374" s="73"/>
      <c r="J374" s="98">
        <f t="shared" si="13"/>
        <v>0.19137499999999999</v>
      </c>
      <c r="K374" s="70"/>
    </row>
    <row r="375" spans="1:11" ht="17.25" customHeight="1">
      <c r="A375" s="65">
        <v>80</v>
      </c>
      <c r="B375" s="66" t="s">
        <v>58</v>
      </c>
      <c r="C375" s="67" t="s">
        <v>517</v>
      </c>
      <c r="D375" s="67">
        <v>11</v>
      </c>
      <c r="E375" s="78">
        <v>0.1744</v>
      </c>
      <c r="F375" s="73">
        <f t="shared" si="14"/>
        <v>8813.3700000000008</v>
      </c>
      <c r="G375" s="73">
        <v>2023.37</v>
      </c>
      <c r="H375" s="73">
        <v>1221</v>
      </c>
      <c r="I375" s="73">
        <v>5569</v>
      </c>
      <c r="J375" s="98">
        <f t="shared" si="13"/>
        <v>4.4066850000000004</v>
      </c>
      <c r="K375" s="70"/>
    </row>
    <row r="376" spans="1:11" ht="17.25" customHeight="1">
      <c r="A376" s="65">
        <v>81</v>
      </c>
      <c r="B376" s="66" t="s">
        <v>58</v>
      </c>
      <c r="C376" s="67" t="s">
        <v>518</v>
      </c>
      <c r="D376" s="67">
        <v>15</v>
      </c>
      <c r="E376" s="78">
        <v>0.24160000000000001</v>
      </c>
      <c r="F376" s="73">
        <f t="shared" si="14"/>
        <v>1745.15</v>
      </c>
      <c r="G376" s="73">
        <v>1745.15</v>
      </c>
      <c r="H376" s="73"/>
      <c r="I376" s="73"/>
      <c r="J376" s="98">
        <f t="shared" si="13"/>
        <v>0.87257499999999999</v>
      </c>
      <c r="K376" s="70"/>
    </row>
    <row r="377" spans="1:11" ht="17.25" customHeight="1">
      <c r="A377" s="65">
        <v>82</v>
      </c>
      <c r="B377" s="66" t="s">
        <v>58</v>
      </c>
      <c r="C377" s="67" t="s">
        <v>519</v>
      </c>
      <c r="D377" s="67">
        <v>19</v>
      </c>
      <c r="E377" s="78">
        <v>0.245</v>
      </c>
      <c r="F377" s="73">
        <f t="shared" si="14"/>
        <v>327.27999999999997</v>
      </c>
      <c r="G377" s="73">
        <v>327.27999999999997</v>
      </c>
      <c r="H377" s="73"/>
      <c r="I377" s="73"/>
      <c r="J377" s="98">
        <f t="shared" si="13"/>
        <v>0.16364000000000001</v>
      </c>
      <c r="K377" s="70"/>
    </row>
    <row r="378" spans="1:11" ht="17.25" customHeight="1">
      <c r="A378" s="65">
        <v>83</v>
      </c>
      <c r="B378" s="66" t="s">
        <v>58</v>
      </c>
      <c r="C378" s="67" t="s">
        <v>520</v>
      </c>
      <c r="D378" s="67">
        <v>9</v>
      </c>
      <c r="E378" s="78">
        <v>0.1835</v>
      </c>
      <c r="F378" s="73">
        <f t="shared" si="14"/>
        <v>1558.92</v>
      </c>
      <c r="G378" s="73">
        <v>1558.92</v>
      </c>
      <c r="H378" s="73"/>
      <c r="I378" s="73"/>
      <c r="J378" s="98">
        <f t="shared" si="13"/>
        <v>0.77946000000000004</v>
      </c>
      <c r="K378" s="70"/>
    </row>
    <row r="379" spans="1:11" ht="17.25" customHeight="1">
      <c r="A379" s="65">
        <v>84</v>
      </c>
      <c r="B379" s="66" t="s">
        <v>58</v>
      </c>
      <c r="C379" s="67" t="s">
        <v>521</v>
      </c>
      <c r="D379" s="67">
        <v>26</v>
      </c>
      <c r="E379" s="78">
        <v>0.3589</v>
      </c>
      <c r="F379" s="73">
        <f t="shared" si="14"/>
        <v>1220.3900000000001</v>
      </c>
      <c r="G379" s="73">
        <v>1220.3900000000001</v>
      </c>
      <c r="H379" s="73"/>
      <c r="I379" s="73"/>
      <c r="J379" s="98">
        <f t="shared" si="13"/>
        <v>0.61019500000000004</v>
      </c>
      <c r="K379" s="70"/>
    </row>
    <row r="380" spans="1:11" ht="17.25" customHeight="1">
      <c r="A380" s="65">
        <v>85</v>
      </c>
      <c r="B380" s="66" t="s">
        <v>58</v>
      </c>
      <c r="C380" s="67" t="s">
        <v>522</v>
      </c>
      <c r="D380" s="67">
        <v>17</v>
      </c>
      <c r="E380" s="78">
        <v>0.20349999999999999</v>
      </c>
      <c r="F380" s="73">
        <f t="shared" si="14"/>
        <v>1813.6</v>
      </c>
      <c r="G380" s="73">
        <v>1813.6</v>
      </c>
      <c r="H380" s="73"/>
      <c r="I380" s="73"/>
      <c r="J380" s="98">
        <f t="shared" si="13"/>
        <v>0.90680000000000005</v>
      </c>
      <c r="K380" s="70"/>
    </row>
    <row r="381" spans="1:11" ht="17.25" customHeight="1">
      <c r="A381" s="65">
        <v>86</v>
      </c>
      <c r="B381" s="66" t="s">
        <v>58</v>
      </c>
      <c r="C381" s="67" t="s">
        <v>523</v>
      </c>
      <c r="D381" s="67">
        <v>4</v>
      </c>
      <c r="E381" s="78">
        <v>0.1244</v>
      </c>
      <c r="F381" s="73">
        <f t="shared" si="14"/>
        <v>633.66999999999996</v>
      </c>
      <c r="G381" s="73">
        <v>633.66999999999996</v>
      </c>
      <c r="H381" s="73"/>
      <c r="I381" s="73"/>
      <c r="J381" s="98">
        <f t="shared" si="13"/>
        <v>0.31683499999999998</v>
      </c>
      <c r="K381" s="70"/>
    </row>
    <row r="382" spans="1:11" ht="17.25" customHeight="1">
      <c r="A382" s="65">
        <v>87</v>
      </c>
      <c r="B382" s="66" t="s">
        <v>58</v>
      </c>
      <c r="C382" s="67" t="s">
        <v>524</v>
      </c>
      <c r="D382" s="67">
        <v>11</v>
      </c>
      <c r="E382" s="78">
        <v>0.15390000000000001</v>
      </c>
      <c r="F382" s="73">
        <f t="shared" si="14"/>
        <v>340.7</v>
      </c>
      <c r="G382" s="73">
        <v>340.7</v>
      </c>
      <c r="H382" s="73"/>
      <c r="I382" s="73"/>
      <c r="J382" s="98">
        <f t="shared" si="13"/>
        <v>0.17035</v>
      </c>
      <c r="K382" s="70"/>
    </row>
    <row r="383" spans="1:11" ht="17.25" customHeight="1">
      <c r="A383" s="65">
        <v>88</v>
      </c>
      <c r="B383" s="66" t="s">
        <v>58</v>
      </c>
      <c r="C383" s="67" t="s">
        <v>525</v>
      </c>
      <c r="D383" s="67">
        <v>20</v>
      </c>
      <c r="E383" s="78">
        <v>0.2379</v>
      </c>
      <c r="F383" s="73">
        <f t="shared" si="14"/>
        <v>855.89</v>
      </c>
      <c r="G383" s="73">
        <v>855.89</v>
      </c>
      <c r="H383" s="73"/>
      <c r="I383" s="73"/>
      <c r="J383" s="98">
        <f t="shared" si="13"/>
        <v>0.42794500000000002</v>
      </c>
      <c r="K383" s="70"/>
    </row>
    <row r="384" spans="1:11" ht="17.25" customHeight="1">
      <c r="A384" s="65">
        <v>89</v>
      </c>
      <c r="B384" s="66" t="s">
        <v>58</v>
      </c>
      <c r="C384" s="67" t="s">
        <v>526</v>
      </c>
      <c r="D384" s="67">
        <v>15</v>
      </c>
      <c r="E384" s="78">
        <v>0.2034</v>
      </c>
      <c r="F384" s="73">
        <f t="shared" si="14"/>
        <v>5557.75</v>
      </c>
      <c r="G384" s="73">
        <v>2075.75</v>
      </c>
      <c r="H384" s="73"/>
      <c r="I384" s="73">
        <v>3482</v>
      </c>
      <c r="J384" s="98">
        <f t="shared" si="13"/>
        <v>2.7788750000000002</v>
      </c>
      <c r="K384" s="70"/>
    </row>
    <row r="385" spans="1:11" ht="17.25" customHeight="1">
      <c r="A385" s="65">
        <v>90</v>
      </c>
      <c r="B385" s="66" t="s">
        <v>58</v>
      </c>
      <c r="C385" s="67" t="s">
        <v>527</v>
      </c>
      <c r="D385" s="67">
        <v>5</v>
      </c>
      <c r="E385" s="78">
        <v>0.16880000000000001</v>
      </c>
      <c r="F385" s="73">
        <f t="shared" si="14"/>
        <v>1757.02</v>
      </c>
      <c r="G385" s="73">
        <v>1757.02</v>
      </c>
      <c r="H385" s="73"/>
      <c r="I385" s="73"/>
      <c r="J385" s="98">
        <f t="shared" si="13"/>
        <v>0.87851000000000001</v>
      </c>
      <c r="K385" s="70"/>
    </row>
    <row r="386" spans="1:11" ht="17.25" customHeight="1">
      <c r="A386" s="65">
        <v>91</v>
      </c>
      <c r="B386" s="66" t="s">
        <v>57</v>
      </c>
      <c r="C386" s="67" t="s">
        <v>528</v>
      </c>
      <c r="D386" s="67">
        <v>13</v>
      </c>
      <c r="E386" s="67">
        <v>0.2442</v>
      </c>
      <c r="F386" s="73">
        <f t="shared" si="14"/>
        <v>3149.31</v>
      </c>
      <c r="G386" s="69">
        <v>866.31</v>
      </c>
      <c r="H386" s="69">
        <v>2283</v>
      </c>
      <c r="I386" s="69"/>
      <c r="J386" s="98">
        <f t="shared" si="13"/>
        <v>1.5746549999999999</v>
      </c>
      <c r="K386" s="70"/>
    </row>
    <row r="387" spans="1:11" ht="17.25" customHeight="1">
      <c r="A387" s="65">
        <v>92</v>
      </c>
      <c r="B387" s="66" t="s">
        <v>57</v>
      </c>
      <c r="C387" s="67" t="s">
        <v>529</v>
      </c>
      <c r="D387" s="67">
        <v>5</v>
      </c>
      <c r="E387" s="67">
        <v>0.19409999999999999</v>
      </c>
      <c r="F387" s="73">
        <f t="shared" si="14"/>
        <v>2994</v>
      </c>
      <c r="G387" s="69">
        <v>2298</v>
      </c>
      <c r="H387" s="69">
        <v>696</v>
      </c>
      <c r="I387" s="69"/>
      <c r="J387" s="98">
        <f t="shared" si="13"/>
        <v>1.4970000000000001</v>
      </c>
      <c r="K387" s="70"/>
    </row>
    <row r="388" spans="1:11" ht="17.25" customHeight="1">
      <c r="A388" s="65">
        <v>93</v>
      </c>
      <c r="B388" s="66" t="s">
        <v>57</v>
      </c>
      <c r="C388" s="67" t="s">
        <v>530</v>
      </c>
      <c r="D388" s="67">
        <v>6</v>
      </c>
      <c r="E388" s="67">
        <v>0.15390000000000001</v>
      </c>
      <c r="F388" s="73">
        <f t="shared" si="14"/>
        <v>1795.15</v>
      </c>
      <c r="G388" s="69">
        <v>1795.15</v>
      </c>
      <c r="H388" s="69"/>
      <c r="I388" s="69"/>
      <c r="J388" s="98">
        <f t="shared" si="13"/>
        <v>0.89757500000000001</v>
      </c>
      <c r="K388" s="70"/>
    </row>
    <row r="389" spans="1:11" ht="17.25" customHeight="1">
      <c r="A389" s="65">
        <v>94</v>
      </c>
      <c r="B389" s="66" t="s">
        <v>57</v>
      </c>
      <c r="C389" s="67" t="s">
        <v>531</v>
      </c>
      <c r="D389" s="67">
        <v>10</v>
      </c>
      <c r="E389" s="67">
        <v>0.2072</v>
      </c>
      <c r="F389" s="73">
        <f t="shared" si="14"/>
        <v>418.63</v>
      </c>
      <c r="G389" s="69">
        <v>418.63</v>
      </c>
      <c r="H389" s="69"/>
      <c r="I389" s="69"/>
      <c r="J389" s="98">
        <f t="shared" si="13"/>
        <v>0.209315</v>
      </c>
      <c r="K389" s="70"/>
    </row>
    <row r="390" spans="1:11" ht="17.25" customHeight="1">
      <c r="A390" s="65">
        <v>95</v>
      </c>
      <c r="B390" s="66" t="s">
        <v>57</v>
      </c>
      <c r="C390" s="67" t="s">
        <v>532</v>
      </c>
      <c r="D390" s="67">
        <v>8</v>
      </c>
      <c r="E390" s="67">
        <v>0.13819999999999999</v>
      </c>
      <c r="F390" s="73">
        <f t="shared" si="14"/>
        <v>2562.1</v>
      </c>
      <c r="G390" s="69">
        <v>1794.1</v>
      </c>
      <c r="H390" s="69">
        <v>768</v>
      </c>
      <c r="I390" s="69"/>
      <c r="J390" s="98">
        <f t="shared" si="13"/>
        <v>1.28105</v>
      </c>
      <c r="K390" s="70"/>
    </row>
    <row r="391" spans="1:11" ht="17.25" customHeight="1">
      <c r="A391" s="65">
        <v>96</v>
      </c>
      <c r="B391" s="66" t="s">
        <v>57</v>
      </c>
      <c r="C391" s="67" t="s">
        <v>533</v>
      </c>
      <c r="D391" s="67">
        <v>7</v>
      </c>
      <c r="E391" s="67">
        <v>0.25609999999999999</v>
      </c>
      <c r="F391" s="73">
        <f t="shared" si="14"/>
        <v>2682.18</v>
      </c>
      <c r="G391" s="69">
        <v>945.68</v>
      </c>
      <c r="H391" s="69">
        <v>280.5</v>
      </c>
      <c r="I391" s="69">
        <v>1456</v>
      </c>
      <c r="J391" s="98">
        <f t="shared" ref="J391:J454" si="15">F391*0.0005</f>
        <v>1.3410899999999999</v>
      </c>
      <c r="K391" s="70"/>
    </row>
    <row r="392" spans="1:11" ht="17.25" customHeight="1">
      <c r="A392" s="65">
        <v>97</v>
      </c>
      <c r="B392" s="66" t="s">
        <v>57</v>
      </c>
      <c r="C392" s="67" t="s">
        <v>534</v>
      </c>
      <c r="D392" s="67">
        <v>18</v>
      </c>
      <c r="E392" s="67">
        <v>0.48920000000000002</v>
      </c>
      <c r="F392" s="73">
        <f t="shared" si="14"/>
        <v>5672.16</v>
      </c>
      <c r="G392" s="69">
        <v>5672.16</v>
      </c>
      <c r="H392" s="69"/>
      <c r="I392" s="69"/>
      <c r="J392" s="98">
        <f t="shared" si="15"/>
        <v>2.8360799999999999</v>
      </c>
      <c r="K392" s="70"/>
    </row>
    <row r="393" spans="1:11" ht="17.25" customHeight="1">
      <c r="A393" s="65">
        <v>98</v>
      </c>
      <c r="B393" s="66" t="s">
        <v>57</v>
      </c>
      <c r="C393" s="67" t="s">
        <v>535</v>
      </c>
      <c r="D393" s="67">
        <v>9</v>
      </c>
      <c r="E393" s="67">
        <v>0.37659999999999999</v>
      </c>
      <c r="F393" s="73">
        <f t="shared" si="14"/>
        <v>6775.44</v>
      </c>
      <c r="G393" s="69">
        <v>4858.4399999999996</v>
      </c>
      <c r="H393" s="69">
        <v>1917</v>
      </c>
      <c r="I393" s="69"/>
      <c r="J393" s="98">
        <f t="shared" si="15"/>
        <v>3.3877199999999998</v>
      </c>
      <c r="K393" s="70"/>
    </row>
    <row r="394" spans="1:11" ht="17.25" customHeight="1">
      <c r="A394" s="65">
        <v>99</v>
      </c>
      <c r="B394" s="66" t="s">
        <v>57</v>
      </c>
      <c r="C394" s="67" t="s">
        <v>536</v>
      </c>
      <c r="D394" s="67">
        <v>6</v>
      </c>
      <c r="E394" s="67">
        <v>0.19789999999999999</v>
      </c>
      <c r="F394" s="73">
        <f t="shared" si="14"/>
        <v>4141.6000000000004</v>
      </c>
      <c r="G394" s="69">
        <v>2953.6</v>
      </c>
      <c r="H394" s="69">
        <v>1188</v>
      </c>
      <c r="I394" s="69"/>
      <c r="J394" s="98">
        <f t="shared" si="15"/>
        <v>2.0708000000000002</v>
      </c>
      <c r="K394" s="70"/>
    </row>
    <row r="395" spans="1:11" ht="17.25" customHeight="1">
      <c r="A395" s="65">
        <v>100</v>
      </c>
      <c r="B395" s="66" t="s">
        <v>57</v>
      </c>
      <c r="C395" s="67" t="s">
        <v>537</v>
      </c>
      <c r="D395" s="67">
        <v>20</v>
      </c>
      <c r="E395" s="67">
        <v>0.52290000000000003</v>
      </c>
      <c r="F395" s="73">
        <f t="shared" si="14"/>
        <v>31695.27</v>
      </c>
      <c r="G395" s="69">
        <v>12478.77</v>
      </c>
      <c r="H395" s="69">
        <v>4789.5</v>
      </c>
      <c r="I395" s="69">
        <v>14427</v>
      </c>
      <c r="J395" s="98">
        <f t="shared" si="15"/>
        <v>15.847635</v>
      </c>
      <c r="K395" s="70"/>
    </row>
    <row r="396" spans="1:11" ht="17.25" customHeight="1">
      <c r="A396" s="65">
        <v>101</v>
      </c>
      <c r="B396" s="66" t="s">
        <v>57</v>
      </c>
      <c r="C396" s="67" t="s">
        <v>538</v>
      </c>
      <c r="D396" s="67">
        <v>4</v>
      </c>
      <c r="E396" s="67">
        <v>0.15279999999999999</v>
      </c>
      <c r="F396" s="73">
        <f t="shared" si="14"/>
        <v>2155.7199999999998</v>
      </c>
      <c r="G396" s="69">
        <v>2155.7199999999998</v>
      </c>
      <c r="H396" s="69"/>
      <c r="I396" s="69"/>
      <c r="J396" s="98">
        <f t="shared" si="15"/>
        <v>1.07786</v>
      </c>
      <c r="K396" s="70"/>
    </row>
    <row r="397" spans="1:11" ht="17.25" customHeight="1">
      <c r="A397" s="65">
        <v>102</v>
      </c>
      <c r="B397" s="66" t="s">
        <v>57</v>
      </c>
      <c r="C397" s="67" t="s">
        <v>539</v>
      </c>
      <c r="D397" s="67">
        <v>21</v>
      </c>
      <c r="E397" s="67">
        <v>0.34720000000000001</v>
      </c>
      <c r="F397" s="73">
        <f t="shared" si="14"/>
        <v>4754.75</v>
      </c>
      <c r="G397" s="69">
        <v>4754.75</v>
      </c>
      <c r="H397" s="69"/>
      <c r="I397" s="69"/>
      <c r="J397" s="98">
        <f t="shared" si="15"/>
        <v>2.3773749999999998</v>
      </c>
      <c r="K397" s="70"/>
    </row>
    <row r="398" spans="1:11" ht="17.25" customHeight="1">
      <c r="A398" s="65">
        <v>103</v>
      </c>
      <c r="B398" s="66" t="s">
        <v>57</v>
      </c>
      <c r="C398" s="67" t="s">
        <v>540</v>
      </c>
      <c r="D398" s="67">
        <v>11</v>
      </c>
      <c r="E398" s="67">
        <v>0.3226</v>
      </c>
      <c r="F398" s="73">
        <f t="shared" si="14"/>
        <v>2959.56</v>
      </c>
      <c r="G398" s="69">
        <v>2959.56</v>
      </c>
      <c r="H398" s="69"/>
      <c r="I398" s="69"/>
      <c r="J398" s="98">
        <f t="shared" si="15"/>
        <v>1.4797800000000001</v>
      </c>
      <c r="K398" s="70"/>
    </row>
    <row r="399" spans="1:11" ht="17.25" customHeight="1">
      <c r="A399" s="65">
        <v>104</v>
      </c>
      <c r="B399" s="66" t="s">
        <v>57</v>
      </c>
      <c r="C399" s="67" t="s">
        <v>541</v>
      </c>
      <c r="D399" s="67">
        <v>2</v>
      </c>
      <c r="E399" s="67">
        <v>0.1183</v>
      </c>
      <c r="F399" s="73">
        <f t="shared" si="14"/>
        <v>2921.19</v>
      </c>
      <c r="G399" s="73">
        <v>2809.19</v>
      </c>
      <c r="H399" s="73"/>
      <c r="I399" s="73">
        <v>112</v>
      </c>
      <c r="J399" s="98">
        <f t="shared" si="15"/>
        <v>1.4605950000000001</v>
      </c>
      <c r="K399" s="70"/>
    </row>
    <row r="400" spans="1:11" ht="17.25" customHeight="1">
      <c r="A400" s="65">
        <v>105</v>
      </c>
      <c r="B400" s="66" t="s">
        <v>57</v>
      </c>
      <c r="C400" s="67" t="s">
        <v>542</v>
      </c>
      <c r="D400" s="67">
        <v>5</v>
      </c>
      <c r="E400" s="67">
        <v>0.27</v>
      </c>
      <c r="F400" s="73">
        <f t="shared" si="14"/>
        <v>5516.59</v>
      </c>
      <c r="G400" s="69">
        <v>5516.59</v>
      </c>
      <c r="H400" s="69"/>
      <c r="I400" s="69"/>
      <c r="J400" s="98">
        <f t="shared" si="15"/>
        <v>2.7582949999999999</v>
      </c>
      <c r="K400" s="70"/>
    </row>
    <row r="401" spans="1:11" ht="17.25" customHeight="1">
      <c r="A401" s="65">
        <v>106</v>
      </c>
      <c r="B401" s="66" t="s">
        <v>57</v>
      </c>
      <c r="C401" s="67" t="s">
        <v>543</v>
      </c>
      <c r="D401" s="67">
        <v>11</v>
      </c>
      <c r="E401" s="67">
        <v>0.25679999999999997</v>
      </c>
      <c r="F401" s="73">
        <f t="shared" si="14"/>
        <v>11948.44</v>
      </c>
      <c r="G401" s="69">
        <v>9166.44</v>
      </c>
      <c r="H401" s="69">
        <v>2556</v>
      </c>
      <c r="I401" s="69">
        <v>226</v>
      </c>
      <c r="J401" s="98">
        <f t="shared" si="15"/>
        <v>5.9742199999999999</v>
      </c>
      <c r="K401" s="70"/>
    </row>
    <row r="402" spans="1:11" ht="17.25" customHeight="1">
      <c r="A402" s="65">
        <v>107</v>
      </c>
      <c r="B402" s="66" t="s">
        <v>57</v>
      </c>
      <c r="C402" s="67" t="s">
        <v>544</v>
      </c>
      <c r="D402" s="67">
        <v>17</v>
      </c>
      <c r="E402" s="67">
        <v>0.2616</v>
      </c>
      <c r="F402" s="73">
        <f t="shared" si="14"/>
        <v>5957.08</v>
      </c>
      <c r="G402" s="69">
        <v>5040.08</v>
      </c>
      <c r="H402" s="69"/>
      <c r="I402" s="69">
        <v>917</v>
      </c>
      <c r="J402" s="98">
        <f t="shared" si="15"/>
        <v>2.9785400000000002</v>
      </c>
      <c r="K402" s="70"/>
    </row>
    <row r="403" spans="1:11" ht="17.25" customHeight="1">
      <c r="A403" s="65">
        <v>108</v>
      </c>
      <c r="B403" s="66" t="s">
        <v>56</v>
      </c>
      <c r="C403" s="67" t="s">
        <v>545</v>
      </c>
      <c r="D403" s="67">
        <v>9</v>
      </c>
      <c r="E403" s="67">
        <v>0.25319999999999998</v>
      </c>
      <c r="F403" s="73">
        <f t="shared" si="14"/>
        <v>5699.97</v>
      </c>
      <c r="G403" s="69">
        <v>5699.97</v>
      </c>
      <c r="H403" s="69"/>
      <c r="I403" s="69"/>
      <c r="J403" s="98">
        <f t="shared" si="15"/>
        <v>2.8499850000000002</v>
      </c>
      <c r="K403" s="70"/>
    </row>
    <row r="404" spans="1:11" ht="17.25" customHeight="1">
      <c r="A404" s="65">
        <v>109</v>
      </c>
      <c r="B404" s="66" t="s">
        <v>56</v>
      </c>
      <c r="C404" s="67" t="s">
        <v>546</v>
      </c>
      <c r="D404" s="67">
        <v>5</v>
      </c>
      <c r="E404" s="67">
        <v>0.1149</v>
      </c>
      <c r="F404" s="73">
        <f t="shared" si="14"/>
        <v>2554.3000000000002</v>
      </c>
      <c r="G404" s="69">
        <v>2554.3000000000002</v>
      </c>
      <c r="H404" s="69"/>
      <c r="I404" s="69"/>
      <c r="J404" s="98">
        <f t="shared" si="15"/>
        <v>1.27715</v>
      </c>
      <c r="K404" s="70"/>
    </row>
    <row r="405" spans="1:11" ht="17.25" customHeight="1">
      <c r="A405" s="65">
        <v>110</v>
      </c>
      <c r="B405" s="66" t="s">
        <v>56</v>
      </c>
      <c r="C405" s="67" t="s">
        <v>547</v>
      </c>
      <c r="D405" s="67">
        <v>19</v>
      </c>
      <c r="E405" s="67">
        <v>0.34620000000000001</v>
      </c>
      <c r="F405" s="73">
        <f t="shared" si="14"/>
        <v>14174.88</v>
      </c>
      <c r="G405" s="69">
        <v>8385.3799999999992</v>
      </c>
      <c r="H405" s="69">
        <v>3841.5</v>
      </c>
      <c r="I405" s="69">
        <v>1948</v>
      </c>
      <c r="J405" s="98">
        <f t="shared" si="15"/>
        <v>7.08744</v>
      </c>
      <c r="K405" s="70"/>
    </row>
    <row r="406" spans="1:11" ht="17.25" customHeight="1">
      <c r="A406" s="65">
        <v>111</v>
      </c>
      <c r="B406" s="66" t="s">
        <v>56</v>
      </c>
      <c r="C406" s="67" t="s">
        <v>548</v>
      </c>
      <c r="D406" s="67">
        <v>5</v>
      </c>
      <c r="E406" s="67">
        <v>0.21010000000000001</v>
      </c>
      <c r="F406" s="73">
        <f t="shared" si="14"/>
        <v>4184.8599999999997</v>
      </c>
      <c r="G406" s="69">
        <v>4184.8599999999997</v>
      </c>
      <c r="H406" s="69"/>
      <c r="I406" s="69"/>
      <c r="J406" s="98">
        <f t="shared" si="15"/>
        <v>2.0924299999999998</v>
      </c>
      <c r="K406" s="70"/>
    </row>
    <row r="407" spans="1:11" ht="17.25" customHeight="1">
      <c r="A407" s="65">
        <v>112</v>
      </c>
      <c r="B407" s="66" t="s">
        <v>56</v>
      </c>
      <c r="C407" s="67" t="s">
        <v>549</v>
      </c>
      <c r="D407" s="67">
        <v>10</v>
      </c>
      <c r="E407" s="67">
        <v>0.62939999999999996</v>
      </c>
      <c r="F407" s="73">
        <f t="shared" si="14"/>
        <v>25369.73</v>
      </c>
      <c r="G407" s="69">
        <v>6066.23</v>
      </c>
      <c r="H407" s="69">
        <v>9862.5</v>
      </c>
      <c r="I407" s="69">
        <v>9441</v>
      </c>
      <c r="J407" s="98">
        <f t="shared" si="15"/>
        <v>12.684865</v>
      </c>
      <c r="K407" s="70"/>
    </row>
    <row r="408" spans="1:11" ht="17.25" customHeight="1">
      <c r="A408" s="65">
        <v>113</v>
      </c>
      <c r="B408" s="66" t="s">
        <v>56</v>
      </c>
      <c r="C408" s="67" t="s">
        <v>550</v>
      </c>
      <c r="D408" s="67">
        <v>13</v>
      </c>
      <c r="E408" s="67">
        <v>0.23319999999999999</v>
      </c>
      <c r="F408" s="73">
        <f t="shared" si="14"/>
        <v>3371.58</v>
      </c>
      <c r="G408" s="69">
        <v>3371.58</v>
      </c>
      <c r="H408" s="69"/>
      <c r="I408" s="69"/>
      <c r="J408" s="98">
        <f t="shared" si="15"/>
        <v>1.6857899999999999</v>
      </c>
      <c r="K408" s="70"/>
    </row>
    <row r="409" spans="1:11" ht="17.25" customHeight="1">
      <c r="A409" s="65">
        <v>114</v>
      </c>
      <c r="B409" s="66" t="s">
        <v>56</v>
      </c>
      <c r="C409" s="67" t="s">
        <v>551</v>
      </c>
      <c r="D409" s="67">
        <v>3</v>
      </c>
      <c r="E409" s="67">
        <v>0.24790000000000001</v>
      </c>
      <c r="F409" s="73">
        <f t="shared" si="14"/>
        <v>5847.94</v>
      </c>
      <c r="G409" s="69">
        <v>5847.94</v>
      </c>
      <c r="H409" s="69"/>
      <c r="I409" s="69"/>
      <c r="J409" s="98">
        <f t="shared" si="15"/>
        <v>2.9239700000000002</v>
      </c>
      <c r="K409" s="70"/>
    </row>
    <row r="410" spans="1:11" ht="17.25" customHeight="1">
      <c r="A410" s="65">
        <v>115</v>
      </c>
      <c r="B410" s="66" t="s">
        <v>56</v>
      </c>
      <c r="C410" s="67" t="s">
        <v>552</v>
      </c>
      <c r="D410" s="67">
        <v>12</v>
      </c>
      <c r="E410" s="67">
        <v>0.17649999999999999</v>
      </c>
      <c r="F410" s="73">
        <f t="shared" si="14"/>
        <v>1384.66</v>
      </c>
      <c r="G410" s="69">
        <v>1384.66</v>
      </c>
      <c r="H410" s="69"/>
      <c r="I410" s="69"/>
      <c r="J410" s="98">
        <f t="shared" si="15"/>
        <v>0.69233</v>
      </c>
      <c r="K410" s="70"/>
    </row>
    <row r="411" spans="1:11" ht="17.25" customHeight="1">
      <c r="A411" s="65">
        <v>116</v>
      </c>
      <c r="B411" s="66" t="s">
        <v>56</v>
      </c>
      <c r="C411" s="67" t="s">
        <v>553</v>
      </c>
      <c r="D411" s="67">
        <v>5</v>
      </c>
      <c r="E411" s="67">
        <v>0.15049999999999999</v>
      </c>
      <c r="F411" s="73">
        <f t="shared" si="14"/>
        <v>2345.23</v>
      </c>
      <c r="G411" s="69">
        <v>2345.23</v>
      </c>
      <c r="H411" s="69"/>
      <c r="I411" s="69"/>
      <c r="J411" s="98">
        <f t="shared" si="15"/>
        <v>1.172615</v>
      </c>
      <c r="K411" s="70"/>
    </row>
    <row r="412" spans="1:11" ht="17.25" customHeight="1">
      <c r="A412" s="65">
        <v>117</v>
      </c>
      <c r="B412" s="66" t="s">
        <v>56</v>
      </c>
      <c r="C412" s="67" t="s">
        <v>554</v>
      </c>
      <c r="D412" s="67">
        <v>8</v>
      </c>
      <c r="E412" s="67">
        <v>0.25159999999999999</v>
      </c>
      <c r="F412" s="73">
        <f t="shared" si="14"/>
        <v>6064.64</v>
      </c>
      <c r="G412" s="69">
        <v>6064.64</v>
      </c>
      <c r="H412" s="69"/>
      <c r="I412" s="69"/>
      <c r="J412" s="98">
        <f t="shared" si="15"/>
        <v>3.0323199999999999</v>
      </c>
      <c r="K412" s="70"/>
    </row>
    <row r="413" spans="1:11" ht="17.25" customHeight="1">
      <c r="A413" s="65">
        <v>118</v>
      </c>
      <c r="B413" s="66" t="s">
        <v>56</v>
      </c>
      <c r="C413" s="67" t="s">
        <v>555</v>
      </c>
      <c r="D413" s="67">
        <v>6</v>
      </c>
      <c r="E413" s="67">
        <v>0.26029999999999998</v>
      </c>
      <c r="F413" s="73">
        <f t="shared" si="14"/>
        <v>6004.51</v>
      </c>
      <c r="G413" s="69">
        <v>6004.51</v>
      </c>
      <c r="H413" s="69"/>
      <c r="I413" s="69"/>
      <c r="J413" s="98">
        <f t="shared" si="15"/>
        <v>3.0022549999999999</v>
      </c>
      <c r="K413" s="70"/>
    </row>
    <row r="414" spans="1:11" ht="17.25" customHeight="1">
      <c r="A414" s="65">
        <v>119</v>
      </c>
      <c r="B414" s="66" t="s">
        <v>56</v>
      </c>
      <c r="C414" s="67" t="s">
        <v>556</v>
      </c>
      <c r="D414" s="67">
        <v>12</v>
      </c>
      <c r="E414" s="67">
        <v>0.31430000000000002</v>
      </c>
      <c r="F414" s="73">
        <f t="shared" si="14"/>
        <v>2463.1799999999998</v>
      </c>
      <c r="G414" s="69">
        <v>2463.1799999999998</v>
      </c>
      <c r="H414" s="69"/>
      <c r="I414" s="69"/>
      <c r="J414" s="98">
        <f t="shared" si="15"/>
        <v>1.23159</v>
      </c>
      <c r="K414" s="70"/>
    </row>
    <row r="415" spans="1:11" ht="17.25" customHeight="1">
      <c r="A415" s="65">
        <v>120</v>
      </c>
      <c r="B415" s="66" t="s">
        <v>56</v>
      </c>
      <c r="C415" s="67" t="s">
        <v>557</v>
      </c>
      <c r="D415" s="67">
        <v>7</v>
      </c>
      <c r="E415" s="67">
        <v>0.19209999999999999</v>
      </c>
      <c r="F415" s="73">
        <f t="shared" si="14"/>
        <v>4696.0200000000004</v>
      </c>
      <c r="G415" s="69">
        <v>4322.5200000000004</v>
      </c>
      <c r="H415" s="69">
        <v>373.5</v>
      </c>
      <c r="I415" s="69"/>
      <c r="J415" s="98">
        <f t="shared" si="15"/>
        <v>2.3480099999999999</v>
      </c>
      <c r="K415" s="70"/>
    </row>
    <row r="416" spans="1:11" ht="17.25" customHeight="1">
      <c r="A416" s="65">
        <v>121</v>
      </c>
      <c r="B416" s="66" t="s">
        <v>56</v>
      </c>
      <c r="C416" s="67" t="s">
        <v>558</v>
      </c>
      <c r="D416" s="67">
        <v>8</v>
      </c>
      <c r="E416" s="67">
        <v>0.21340000000000001</v>
      </c>
      <c r="F416" s="73">
        <f t="shared" si="14"/>
        <v>4226.1099999999997</v>
      </c>
      <c r="G416" s="69">
        <v>4226.1099999999997</v>
      </c>
      <c r="H416" s="69"/>
      <c r="I416" s="69"/>
      <c r="J416" s="98">
        <f t="shared" si="15"/>
        <v>2.1130550000000001</v>
      </c>
      <c r="K416" s="70"/>
    </row>
    <row r="417" spans="1:11" ht="17.25" customHeight="1">
      <c r="A417" s="65">
        <v>122</v>
      </c>
      <c r="B417" s="66" t="s">
        <v>56</v>
      </c>
      <c r="C417" s="67" t="s">
        <v>559</v>
      </c>
      <c r="D417" s="67">
        <v>15</v>
      </c>
      <c r="E417" s="67">
        <v>0.26350000000000001</v>
      </c>
      <c r="F417" s="73">
        <f t="shared" si="14"/>
        <v>8083.2</v>
      </c>
      <c r="G417" s="69">
        <v>4449.2</v>
      </c>
      <c r="H417" s="69">
        <v>1671</v>
      </c>
      <c r="I417" s="69">
        <v>1963</v>
      </c>
      <c r="J417" s="98">
        <f t="shared" si="15"/>
        <v>4.0415999999999999</v>
      </c>
      <c r="K417" s="70"/>
    </row>
    <row r="418" spans="1:11" ht="17.25" customHeight="1">
      <c r="A418" s="65">
        <v>123</v>
      </c>
      <c r="B418" s="66" t="s">
        <v>56</v>
      </c>
      <c r="C418" s="67" t="s">
        <v>560</v>
      </c>
      <c r="D418" s="67">
        <v>13</v>
      </c>
      <c r="E418" s="67">
        <v>0.3155</v>
      </c>
      <c r="F418" s="73">
        <f t="shared" si="14"/>
        <v>5659.72</v>
      </c>
      <c r="G418" s="69">
        <v>2350.7199999999998</v>
      </c>
      <c r="H418" s="69">
        <v>3309</v>
      </c>
      <c r="I418" s="69"/>
      <c r="J418" s="98">
        <f t="shared" si="15"/>
        <v>2.82986</v>
      </c>
      <c r="K418" s="70"/>
    </row>
    <row r="419" spans="1:11" ht="17.25" customHeight="1">
      <c r="A419" s="65">
        <v>124</v>
      </c>
      <c r="B419" s="66" t="s">
        <v>56</v>
      </c>
      <c r="C419" s="67" t="s">
        <v>561</v>
      </c>
      <c r="D419" s="67">
        <v>14</v>
      </c>
      <c r="E419" s="67">
        <v>0.2346</v>
      </c>
      <c r="F419" s="73">
        <f t="shared" si="14"/>
        <v>14449.66</v>
      </c>
      <c r="G419" s="69">
        <v>2985.66</v>
      </c>
      <c r="H419" s="69">
        <v>6039</v>
      </c>
      <c r="I419" s="69">
        <v>5425</v>
      </c>
      <c r="J419" s="98">
        <f t="shared" si="15"/>
        <v>7.2248299999999999</v>
      </c>
      <c r="K419" s="70"/>
    </row>
    <row r="420" spans="1:11" ht="17.25" customHeight="1">
      <c r="A420" s="65">
        <v>125</v>
      </c>
      <c r="B420" s="66" t="s">
        <v>56</v>
      </c>
      <c r="C420" s="67" t="s">
        <v>562</v>
      </c>
      <c r="D420" s="67">
        <v>15</v>
      </c>
      <c r="E420" s="67">
        <v>0.29249999999999998</v>
      </c>
      <c r="F420" s="73">
        <f t="shared" si="14"/>
        <v>4480.01</v>
      </c>
      <c r="G420" s="69">
        <v>4480.01</v>
      </c>
      <c r="H420" s="69"/>
      <c r="I420" s="69"/>
      <c r="J420" s="98">
        <f t="shared" si="15"/>
        <v>2.240005</v>
      </c>
      <c r="K420" s="70"/>
    </row>
    <row r="421" spans="1:11" ht="17.25" customHeight="1">
      <c r="A421" s="65">
        <v>126</v>
      </c>
      <c r="B421" s="66" t="s">
        <v>55</v>
      </c>
      <c r="C421" s="67" t="s">
        <v>563</v>
      </c>
      <c r="D421" s="67">
        <v>41</v>
      </c>
      <c r="E421" s="67">
        <v>0.68799999999999994</v>
      </c>
      <c r="F421" s="73">
        <f t="shared" si="14"/>
        <v>20790</v>
      </c>
      <c r="G421" s="69">
        <v>14944</v>
      </c>
      <c r="H421" s="69">
        <v>1197</v>
      </c>
      <c r="I421" s="69">
        <v>4649</v>
      </c>
      <c r="J421" s="98">
        <f t="shared" si="15"/>
        <v>10.395</v>
      </c>
      <c r="K421" s="70"/>
    </row>
    <row r="422" spans="1:11" ht="17.25" customHeight="1">
      <c r="A422" s="65">
        <v>127</v>
      </c>
      <c r="B422" s="66" t="s">
        <v>55</v>
      </c>
      <c r="C422" s="67" t="s">
        <v>564</v>
      </c>
      <c r="D422" s="67">
        <v>34</v>
      </c>
      <c r="E422" s="67">
        <v>0.55900000000000005</v>
      </c>
      <c r="F422" s="73">
        <f t="shared" si="14"/>
        <v>11188</v>
      </c>
      <c r="G422" s="69">
        <v>11188</v>
      </c>
      <c r="H422" s="69"/>
      <c r="I422" s="69"/>
      <c r="J422" s="98">
        <f t="shared" si="15"/>
        <v>5.5940000000000003</v>
      </c>
      <c r="K422" s="70"/>
    </row>
    <row r="423" spans="1:11" ht="17.25" customHeight="1">
      <c r="A423" s="65">
        <v>128</v>
      </c>
      <c r="B423" s="66" t="s">
        <v>55</v>
      </c>
      <c r="C423" s="67" t="s">
        <v>565</v>
      </c>
      <c r="D423" s="67">
        <v>13</v>
      </c>
      <c r="E423" s="67">
        <v>0.221</v>
      </c>
      <c r="F423" s="73">
        <f t="shared" si="14"/>
        <v>2941</v>
      </c>
      <c r="G423" s="69">
        <v>2941</v>
      </c>
      <c r="H423" s="69"/>
      <c r="I423" s="69"/>
      <c r="J423" s="98">
        <f t="shared" si="15"/>
        <v>1.4704999999999999</v>
      </c>
      <c r="K423" s="70"/>
    </row>
    <row r="424" spans="1:11" ht="17.25" customHeight="1">
      <c r="A424" s="65">
        <v>129</v>
      </c>
      <c r="B424" s="66" t="s">
        <v>55</v>
      </c>
      <c r="C424" s="67" t="s">
        <v>566</v>
      </c>
      <c r="D424" s="67">
        <v>11</v>
      </c>
      <c r="E424" s="67">
        <v>0.113</v>
      </c>
      <c r="F424" s="73">
        <f t="shared" ref="F424:F487" si="16">G424+H424+I424</f>
        <v>19029</v>
      </c>
      <c r="G424" s="69">
        <v>2342</v>
      </c>
      <c r="H424" s="69">
        <v>2647</v>
      </c>
      <c r="I424" s="69">
        <v>14040</v>
      </c>
      <c r="J424" s="98">
        <f t="shared" si="15"/>
        <v>9.5145</v>
      </c>
      <c r="K424" s="70"/>
    </row>
    <row r="425" spans="1:11" ht="17.25" customHeight="1">
      <c r="A425" s="65">
        <v>130</v>
      </c>
      <c r="B425" s="66" t="s">
        <v>55</v>
      </c>
      <c r="C425" s="67" t="s">
        <v>567</v>
      </c>
      <c r="D425" s="67">
        <v>37</v>
      </c>
      <c r="E425" s="67">
        <v>0.51700000000000002</v>
      </c>
      <c r="F425" s="73">
        <f t="shared" si="16"/>
        <v>34857</v>
      </c>
      <c r="G425" s="69">
        <v>8988</v>
      </c>
      <c r="H425" s="69">
        <v>10717</v>
      </c>
      <c r="I425" s="69">
        <v>15152</v>
      </c>
      <c r="J425" s="98">
        <f t="shared" si="15"/>
        <v>17.4285</v>
      </c>
      <c r="K425" s="70"/>
    </row>
    <row r="426" spans="1:11" ht="17.25" customHeight="1">
      <c r="A426" s="65">
        <v>131</v>
      </c>
      <c r="B426" s="66" t="s">
        <v>55</v>
      </c>
      <c r="C426" s="67" t="s">
        <v>568</v>
      </c>
      <c r="D426" s="67">
        <v>26</v>
      </c>
      <c r="E426" s="67">
        <v>0.43</v>
      </c>
      <c r="F426" s="73">
        <f t="shared" si="16"/>
        <v>7450</v>
      </c>
      <c r="G426" s="69">
        <v>7450</v>
      </c>
      <c r="H426" s="69"/>
      <c r="I426" s="69"/>
      <c r="J426" s="98">
        <f t="shared" si="15"/>
        <v>3.7250000000000001</v>
      </c>
      <c r="K426" s="70"/>
    </row>
    <row r="427" spans="1:11" ht="17.25" customHeight="1">
      <c r="A427" s="65">
        <v>132</v>
      </c>
      <c r="B427" s="66" t="s">
        <v>55</v>
      </c>
      <c r="C427" s="67" t="s">
        <v>569</v>
      </c>
      <c r="D427" s="67">
        <v>30</v>
      </c>
      <c r="E427" s="67">
        <v>0.503</v>
      </c>
      <c r="F427" s="73">
        <f t="shared" si="16"/>
        <v>7520</v>
      </c>
      <c r="G427" s="69">
        <v>7374</v>
      </c>
      <c r="H427" s="69"/>
      <c r="I427" s="69">
        <v>146</v>
      </c>
      <c r="J427" s="98">
        <f t="shared" si="15"/>
        <v>3.76</v>
      </c>
      <c r="K427" s="70"/>
    </row>
    <row r="428" spans="1:11" ht="17.25" customHeight="1">
      <c r="A428" s="65">
        <v>133</v>
      </c>
      <c r="B428" s="66" t="s">
        <v>55</v>
      </c>
      <c r="C428" s="67" t="s">
        <v>570</v>
      </c>
      <c r="D428" s="67">
        <v>14</v>
      </c>
      <c r="E428" s="67">
        <v>0.15</v>
      </c>
      <c r="F428" s="73">
        <f t="shared" si="16"/>
        <v>17649</v>
      </c>
      <c r="G428" s="69">
        <v>3442</v>
      </c>
      <c r="H428" s="69"/>
      <c r="I428" s="69">
        <v>14207</v>
      </c>
      <c r="J428" s="98">
        <f t="shared" si="15"/>
        <v>8.8245000000000005</v>
      </c>
      <c r="K428" s="70"/>
    </row>
    <row r="429" spans="1:11" ht="17.25" customHeight="1">
      <c r="A429" s="65">
        <v>134</v>
      </c>
      <c r="B429" s="66" t="s">
        <v>55</v>
      </c>
      <c r="C429" s="67" t="s">
        <v>571</v>
      </c>
      <c r="D429" s="67">
        <v>17</v>
      </c>
      <c r="E429" s="67">
        <v>0.27100000000000002</v>
      </c>
      <c r="F429" s="73">
        <f t="shared" si="16"/>
        <v>3235</v>
      </c>
      <c r="G429" s="69">
        <v>2944</v>
      </c>
      <c r="H429" s="69">
        <v>291</v>
      </c>
      <c r="I429" s="69"/>
      <c r="J429" s="98">
        <f t="shared" si="15"/>
        <v>1.6174999999999999</v>
      </c>
      <c r="K429" s="70"/>
    </row>
    <row r="430" spans="1:11" ht="17.25" customHeight="1">
      <c r="A430" s="65">
        <v>135</v>
      </c>
      <c r="B430" s="66" t="s">
        <v>55</v>
      </c>
      <c r="C430" s="67" t="s">
        <v>572</v>
      </c>
      <c r="D430" s="67">
        <v>16</v>
      </c>
      <c r="E430" s="67">
        <v>0.26600000000000001</v>
      </c>
      <c r="F430" s="73">
        <f t="shared" si="16"/>
        <v>3171</v>
      </c>
      <c r="G430" s="69">
        <v>2484</v>
      </c>
      <c r="H430" s="69">
        <v>687</v>
      </c>
      <c r="I430" s="69"/>
      <c r="J430" s="98">
        <f t="shared" si="15"/>
        <v>1.5854999999999999</v>
      </c>
      <c r="K430" s="70"/>
    </row>
    <row r="431" spans="1:11" ht="17.25" customHeight="1">
      <c r="A431" s="65">
        <v>136</v>
      </c>
      <c r="B431" s="66" t="s">
        <v>55</v>
      </c>
      <c r="C431" s="67" t="s">
        <v>573</v>
      </c>
      <c r="D431" s="67">
        <v>11</v>
      </c>
      <c r="E431" s="67">
        <v>0.17799999999999999</v>
      </c>
      <c r="F431" s="73">
        <f t="shared" si="16"/>
        <v>4098</v>
      </c>
      <c r="G431" s="69">
        <v>4098</v>
      </c>
      <c r="H431" s="69"/>
      <c r="I431" s="69"/>
      <c r="J431" s="98">
        <f t="shared" si="15"/>
        <v>2.0489999999999999</v>
      </c>
      <c r="K431" s="70"/>
    </row>
    <row r="432" spans="1:11" ht="17.25" customHeight="1">
      <c r="A432" s="65">
        <v>137</v>
      </c>
      <c r="B432" s="66" t="s">
        <v>55</v>
      </c>
      <c r="C432" s="67" t="s">
        <v>574</v>
      </c>
      <c r="D432" s="67">
        <v>15</v>
      </c>
      <c r="E432" s="67">
        <v>0.22</v>
      </c>
      <c r="F432" s="73">
        <f t="shared" si="16"/>
        <v>2856</v>
      </c>
      <c r="G432" s="69">
        <v>2856</v>
      </c>
      <c r="H432" s="69"/>
      <c r="I432" s="69"/>
      <c r="J432" s="98">
        <f t="shared" si="15"/>
        <v>1.4279999999999999</v>
      </c>
      <c r="K432" s="70"/>
    </row>
    <row r="433" spans="1:11" ht="17.25" customHeight="1">
      <c r="A433" s="65">
        <v>138</v>
      </c>
      <c r="B433" s="66" t="s">
        <v>55</v>
      </c>
      <c r="C433" s="67" t="s">
        <v>575</v>
      </c>
      <c r="D433" s="67">
        <v>17</v>
      </c>
      <c r="E433" s="67">
        <v>0.34200000000000003</v>
      </c>
      <c r="F433" s="73">
        <f t="shared" si="16"/>
        <v>6358</v>
      </c>
      <c r="G433" s="69">
        <v>6358</v>
      </c>
      <c r="H433" s="69"/>
      <c r="I433" s="69"/>
      <c r="J433" s="98">
        <f t="shared" si="15"/>
        <v>3.1789999999999998</v>
      </c>
      <c r="K433" s="70"/>
    </row>
    <row r="434" spans="1:11" ht="17.25" customHeight="1">
      <c r="A434" s="65">
        <v>139</v>
      </c>
      <c r="B434" s="66" t="s">
        <v>55</v>
      </c>
      <c r="C434" s="67" t="s">
        <v>576</v>
      </c>
      <c r="D434" s="67">
        <v>21</v>
      </c>
      <c r="E434" s="67">
        <v>0.23899999999999999</v>
      </c>
      <c r="F434" s="73">
        <f t="shared" si="16"/>
        <v>1858</v>
      </c>
      <c r="G434" s="69">
        <v>1738</v>
      </c>
      <c r="H434" s="69">
        <v>120</v>
      </c>
      <c r="I434" s="69"/>
      <c r="J434" s="98">
        <f t="shared" si="15"/>
        <v>0.92900000000000005</v>
      </c>
      <c r="K434" s="70"/>
    </row>
    <row r="435" spans="1:11" ht="17.25" customHeight="1">
      <c r="A435" s="65">
        <v>140</v>
      </c>
      <c r="B435" s="66" t="s">
        <v>55</v>
      </c>
      <c r="C435" s="67" t="s">
        <v>577</v>
      </c>
      <c r="D435" s="67">
        <v>21</v>
      </c>
      <c r="E435" s="67">
        <v>0.21099999999999999</v>
      </c>
      <c r="F435" s="73">
        <f t="shared" si="16"/>
        <v>5379</v>
      </c>
      <c r="G435" s="69">
        <v>5379</v>
      </c>
      <c r="H435" s="69"/>
      <c r="I435" s="69"/>
      <c r="J435" s="98">
        <f t="shared" si="15"/>
        <v>2.6894999999999998</v>
      </c>
      <c r="K435" s="70"/>
    </row>
    <row r="436" spans="1:11" ht="17.25" customHeight="1">
      <c r="A436" s="65">
        <v>141</v>
      </c>
      <c r="B436" s="66" t="s">
        <v>55</v>
      </c>
      <c r="C436" s="67" t="s">
        <v>578</v>
      </c>
      <c r="D436" s="67">
        <v>8</v>
      </c>
      <c r="E436" s="67">
        <v>0.17799999999999999</v>
      </c>
      <c r="F436" s="73">
        <f t="shared" si="16"/>
        <v>30929</v>
      </c>
      <c r="G436" s="69">
        <v>3129</v>
      </c>
      <c r="H436" s="69">
        <v>8157</v>
      </c>
      <c r="I436" s="69">
        <v>19643</v>
      </c>
      <c r="J436" s="98">
        <f t="shared" si="15"/>
        <v>15.464499999999999</v>
      </c>
      <c r="K436" s="70"/>
    </row>
    <row r="437" spans="1:11" ht="17.25" customHeight="1">
      <c r="A437" s="65">
        <v>142</v>
      </c>
      <c r="B437" s="66" t="s">
        <v>54</v>
      </c>
      <c r="C437" s="67" t="s">
        <v>579</v>
      </c>
      <c r="D437" s="67">
        <v>45</v>
      </c>
      <c r="E437" s="67">
        <v>0.75760000000000005</v>
      </c>
      <c r="F437" s="73">
        <f t="shared" si="16"/>
        <v>16467.39</v>
      </c>
      <c r="G437" s="69">
        <v>15304.39</v>
      </c>
      <c r="H437" s="69"/>
      <c r="I437" s="69">
        <v>1163</v>
      </c>
      <c r="J437" s="98">
        <f t="shared" si="15"/>
        <v>8.2336950000000009</v>
      </c>
      <c r="K437" s="70"/>
    </row>
    <row r="438" spans="1:11" ht="17.25" customHeight="1">
      <c r="A438" s="65">
        <v>143</v>
      </c>
      <c r="B438" s="66" t="s">
        <v>54</v>
      </c>
      <c r="C438" s="67" t="s">
        <v>580</v>
      </c>
      <c r="D438" s="67">
        <v>23</v>
      </c>
      <c r="E438" s="67">
        <v>0.34570000000000001</v>
      </c>
      <c r="F438" s="73">
        <f t="shared" si="16"/>
        <v>4872.72</v>
      </c>
      <c r="G438" s="69">
        <v>4445.22</v>
      </c>
      <c r="H438" s="69">
        <v>427.5</v>
      </c>
      <c r="I438" s="69"/>
      <c r="J438" s="98">
        <f t="shared" si="15"/>
        <v>2.4363600000000001</v>
      </c>
      <c r="K438" s="70"/>
    </row>
    <row r="439" spans="1:11" ht="17.25" customHeight="1">
      <c r="A439" s="65">
        <v>144</v>
      </c>
      <c r="B439" s="66" t="s">
        <v>54</v>
      </c>
      <c r="C439" s="67" t="s">
        <v>581</v>
      </c>
      <c r="D439" s="67">
        <v>0</v>
      </c>
      <c r="E439" s="67">
        <v>0.51070000000000004</v>
      </c>
      <c r="F439" s="73">
        <f t="shared" si="16"/>
        <v>0</v>
      </c>
      <c r="G439" s="69">
        <v>0</v>
      </c>
      <c r="H439" s="69"/>
      <c r="I439" s="69"/>
      <c r="J439" s="98">
        <f t="shared" si="15"/>
        <v>0</v>
      </c>
      <c r="K439" s="70"/>
    </row>
    <row r="440" spans="1:11" ht="17.25" customHeight="1">
      <c r="A440" s="65">
        <v>145</v>
      </c>
      <c r="B440" s="66" t="s">
        <v>54</v>
      </c>
      <c r="C440" s="67" t="s">
        <v>582</v>
      </c>
      <c r="D440" s="67">
        <v>17</v>
      </c>
      <c r="E440" s="67">
        <v>0.30959999999999999</v>
      </c>
      <c r="F440" s="73">
        <f t="shared" si="16"/>
        <v>1324.83</v>
      </c>
      <c r="G440" s="69">
        <v>1324.83</v>
      </c>
      <c r="H440" s="69"/>
      <c r="I440" s="69"/>
      <c r="J440" s="98">
        <f t="shared" si="15"/>
        <v>0.66241499999999998</v>
      </c>
      <c r="K440" s="70"/>
    </row>
    <row r="441" spans="1:11" ht="17.25" customHeight="1">
      <c r="A441" s="65">
        <v>146</v>
      </c>
      <c r="B441" s="66" t="s">
        <v>54</v>
      </c>
      <c r="C441" s="67" t="s">
        <v>583</v>
      </c>
      <c r="D441" s="67">
        <v>14</v>
      </c>
      <c r="E441" s="67">
        <v>0.27889999999999998</v>
      </c>
      <c r="F441" s="73">
        <f t="shared" si="16"/>
        <v>5327.32</v>
      </c>
      <c r="G441" s="69">
        <v>5327.32</v>
      </c>
      <c r="H441" s="69"/>
      <c r="I441" s="69"/>
      <c r="J441" s="98">
        <f t="shared" si="15"/>
        <v>2.6636600000000001</v>
      </c>
      <c r="K441" s="70"/>
    </row>
    <row r="442" spans="1:11" ht="17.25" customHeight="1">
      <c r="A442" s="65">
        <v>147</v>
      </c>
      <c r="B442" s="66" t="s">
        <v>54</v>
      </c>
      <c r="C442" s="67" t="s">
        <v>584</v>
      </c>
      <c r="D442" s="67">
        <v>17</v>
      </c>
      <c r="E442" s="67">
        <v>0.32490000000000002</v>
      </c>
      <c r="F442" s="73">
        <f t="shared" si="16"/>
        <v>29620.14</v>
      </c>
      <c r="G442" s="69">
        <v>4279.6400000000003</v>
      </c>
      <c r="H442" s="69">
        <v>14623.5</v>
      </c>
      <c r="I442" s="69">
        <v>10717</v>
      </c>
      <c r="J442" s="98">
        <f t="shared" si="15"/>
        <v>14.81007</v>
      </c>
      <c r="K442" s="70"/>
    </row>
    <row r="443" spans="1:11" ht="17.25" customHeight="1">
      <c r="A443" s="65">
        <v>148</v>
      </c>
      <c r="B443" s="66" t="s">
        <v>54</v>
      </c>
      <c r="C443" s="67" t="s">
        <v>585</v>
      </c>
      <c r="D443" s="67">
        <v>21</v>
      </c>
      <c r="E443" s="67">
        <v>0.3332</v>
      </c>
      <c r="F443" s="73">
        <f t="shared" si="16"/>
        <v>26330.799999999999</v>
      </c>
      <c r="G443" s="69">
        <v>4639.3</v>
      </c>
      <c r="H443" s="69">
        <v>20128.5</v>
      </c>
      <c r="I443" s="69">
        <v>1563</v>
      </c>
      <c r="J443" s="98">
        <f t="shared" si="15"/>
        <v>13.1654</v>
      </c>
      <c r="K443" s="70"/>
    </row>
    <row r="444" spans="1:11" ht="17.25" customHeight="1">
      <c r="A444" s="65">
        <v>149</v>
      </c>
      <c r="B444" s="66" t="s">
        <v>53</v>
      </c>
      <c r="C444" s="76" t="s">
        <v>586</v>
      </c>
      <c r="D444" s="80">
        <v>12</v>
      </c>
      <c r="E444" s="80">
        <v>0.22109999999999999</v>
      </c>
      <c r="F444" s="73">
        <f t="shared" si="16"/>
        <v>11952.83</v>
      </c>
      <c r="G444" s="68">
        <v>5508.83</v>
      </c>
      <c r="H444" s="68"/>
      <c r="I444" s="68">
        <v>6444</v>
      </c>
      <c r="J444" s="98">
        <f t="shared" si="15"/>
        <v>5.9764150000000003</v>
      </c>
      <c r="K444" s="70"/>
    </row>
    <row r="445" spans="1:11" ht="17.25" customHeight="1">
      <c r="A445" s="65">
        <v>150</v>
      </c>
      <c r="B445" s="66" t="s">
        <v>53</v>
      </c>
      <c r="C445" s="76" t="s">
        <v>587</v>
      </c>
      <c r="D445" s="80">
        <v>5</v>
      </c>
      <c r="E445" s="80">
        <v>0.35110000000000002</v>
      </c>
      <c r="F445" s="73">
        <f t="shared" si="16"/>
        <v>7200.66</v>
      </c>
      <c r="G445" s="68">
        <v>7200.66</v>
      </c>
      <c r="H445" s="68"/>
      <c r="I445" s="68"/>
      <c r="J445" s="98">
        <f t="shared" si="15"/>
        <v>3.60033</v>
      </c>
      <c r="K445" s="70"/>
    </row>
    <row r="446" spans="1:11" ht="17.25" customHeight="1">
      <c r="A446" s="65">
        <v>151</v>
      </c>
      <c r="B446" s="66" t="s">
        <v>53</v>
      </c>
      <c r="C446" s="76" t="s">
        <v>588</v>
      </c>
      <c r="D446" s="80">
        <v>13</v>
      </c>
      <c r="E446" s="80">
        <v>0.58599999999999997</v>
      </c>
      <c r="F446" s="73">
        <f t="shared" si="16"/>
        <v>8629.69</v>
      </c>
      <c r="G446" s="68">
        <v>5430.19</v>
      </c>
      <c r="H446" s="68">
        <v>3199.5</v>
      </c>
      <c r="I446" s="68"/>
      <c r="J446" s="98">
        <f t="shared" si="15"/>
        <v>4.314845</v>
      </c>
      <c r="K446" s="70"/>
    </row>
    <row r="447" spans="1:11" ht="17.25" customHeight="1">
      <c r="A447" s="65">
        <v>152</v>
      </c>
      <c r="B447" s="66" t="s">
        <v>53</v>
      </c>
      <c r="C447" s="76" t="s">
        <v>589</v>
      </c>
      <c r="D447" s="80">
        <v>20</v>
      </c>
      <c r="E447" s="80">
        <v>0.53539999999999999</v>
      </c>
      <c r="F447" s="73">
        <f t="shared" si="16"/>
        <v>11232.32</v>
      </c>
      <c r="G447" s="68">
        <v>8149.82</v>
      </c>
      <c r="H447" s="68">
        <v>3082.5</v>
      </c>
      <c r="I447" s="68"/>
      <c r="J447" s="98">
        <f t="shared" si="15"/>
        <v>5.6161599999999998</v>
      </c>
      <c r="K447" s="70"/>
    </row>
    <row r="448" spans="1:11" ht="17.25" customHeight="1">
      <c r="A448" s="65">
        <v>153</v>
      </c>
      <c r="B448" s="66" t="s">
        <v>53</v>
      </c>
      <c r="C448" s="76" t="s">
        <v>590</v>
      </c>
      <c r="D448" s="80">
        <v>6</v>
      </c>
      <c r="E448" s="80">
        <v>0.18179999999999999</v>
      </c>
      <c r="F448" s="73">
        <f t="shared" si="16"/>
        <v>4264.6000000000004</v>
      </c>
      <c r="G448" s="68">
        <v>1939.1</v>
      </c>
      <c r="H448" s="68">
        <v>418.5</v>
      </c>
      <c r="I448" s="68">
        <v>1907</v>
      </c>
      <c r="J448" s="98">
        <f t="shared" si="15"/>
        <v>2.1322999999999999</v>
      </c>
      <c r="K448" s="70"/>
    </row>
    <row r="449" spans="1:11" ht="17.25" customHeight="1">
      <c r="A449" s="65">
        <v>154</v>
      </c>
      <c r="B449" s="66" t="s">
        <v>53</v>
      </c>
      <c r="C449" s="76" t="s">
        <v>591</v>
      </c>
      <c r="D449" s="80">
        <v>8</v>
      </c>
      <c r="E449" s="80">
        <v>0.16420000000000001</v>
      </c>
      <c r="F449" s="73">
        <f t="shared" si="16"/>
        <v>2474.71</v>
      </c>
      <c r="G449" s="68">
        <v>1534.21</v>
      </c>
      <c r="H449" s="68">
        <v>940.5</v>
      </c>
      <c r="I449" s="68"/>
      <c r="J449" s="98">
        <f t="shared" si="15"/>
        <v>1.237355</v>
      </c>
      <c r="K449" s="70"/>
    </row>
    <row r="450" spans="1:11" ht="17.25" customHeight="1">
      <c r="A450" s="65">
        <v>155</v>
      </c>
      <c r="B450" s="66" t="s">
        <v>53</v>
      </c>
      <c r="C450" s="76" t="s">
        <v>592</v>
      </c>
      <c r="D450" s="67">
        <v>4</v>
      </c>
      <c r="E450" s="67">
        <v>0.36199999999999999</v>
      </c>
      <c r="F450" s="73">
        <f t="shared" si="16"/>
        <v>10134.43</v>
      </c>
      <c r="G450" s="68">
        <v>5379.43</v>
      </c>
      <c r="H450" s="68">
        <v>4755</v>
      </c>
      <c r="I450" s="68"/>
      <c r="J450" s="98">
        <f t="shared" si="15"/>
        <v>5.067215</v>
      </c>
      <c r="K450" s="70"/>
    </row>
    <row r="451" spans="1:11" ht="17.25" customHeight="1">
      <c r="A451" s="65">
        <v>156</v>
      </c>
      <c r="B451" s="66" t="s">
        <v>53</v>
      </c>
      <c r="C451" s="76" t="s">
        <v>593</v>
      </c>
      <c r="D451" s="67">
        <v>12</v>
      </c>
      <c r="E451" s="67">
        <v>0.36120000000000002</v>
      </c>
      <c r="F451" s="73">
        <f t="shared" si="16"/>
        <v>3481.05</v>
      </c>
      <c r="G451" s="68">
        <v>2142.0500000000002</v>
      </c>
      <c r="H451" s="68">
        <v>825</v>
      </c>
      <c r="I451" s="68">
        <v>514</v>
      </c>
      <c r="J451" s="98">
        <f t="shared" si="15"/>
        <v>1.7405250000000001</v>
      </c>
      <c r="K451" s="70"/>
    </row>
    <row r="452" spans="1:11" ht="17.25" customHeight="1">
      <c r="A452" s="65">
        <v>157</v>
      </c>
      <c r="B452" s="66" t="s">
        <v>53</v>
      </c>
      <c r="C452" s="76" t="s">
        <v>594</v>
      </c>
      <c r="D452" s="67">
        <v>25</v>
      </c>
      <c r="E452" s="67">
        <v>0.65669999999999995</v>
      </c>
      <c r="F452" s="73">
        <f t="shared" si="16"/>
        <v>6529.33</v>
      </c>
      <c r="G452" s="68">
        <v>4051.33</v>
      </c>
      <c r="H452" s="68">
        <v>2478</v>
      </c>
      <c r="I452" s="68"/>
      <c r="J452" s="98">
        <f t="shared" si="15"/>
        <v>3.2646649999999999</v>
      </c>
      <c r="K452" s="70"/>
    </row>
    <row r="453" spans="1:11" ht="17.25" customHeight="1">
      <c r="A453" s="65">
        <v>158</v>
      </c>
      <c r="B453" s="66" t="s">
        <v>53</v>
      </c>
      <c r="C453" s="76" t="s">
        <v>595</v>
      </c>
      <c r="D453" s="67">
        <v>10</v>
      </c>
      <c r="E453" s="67">
        <v>0.43190000000000001</v>
      </c>
      <c r="F453" s="73">
        <f t="shared" si="16"/>
        <v>7118.05</v>
      </c>
      <c r="G453" s="68">
        <v>7118.05</v>
      </c>
      <c r="H453" s="68"/>
      <c r="I453" s="68"/>
      <c r="J453" s="98">
        <f t="shared" si="15"/>
        <v>3.5590250000000001</v>
      </c>
      <c r="K453" s="70"/>
    </row>
    <row r="454" spans="1:11" ht="17.25" customHeight="1">
      <c r="A454" s="65">
        <v>159</v>
      </c>
      <c r="B454" s="66" t="s">
        <v>53</v>
      </c>
      <c r="C454" s="76" t="s">
        <v>596</v>
      </c>
      <c r="D454" s="80">
        <v>8</v>
      </c>
      <c r="E454" s="80">
        <v>0.57399999999999995</v>
      </c>
      <c r="F454" s="73">
        <f t="shared" si="16"/>
        <v>15416.9</v>
      </c>
      <c r="G454" s="68">
        <v>9297.4</v>
      </c>
      <c r="H454" s="68">
        <v>6119.5</v>
      </c>
      <c r="I454" s="68"/>
      <c r="J454" s="98">
        <f t="shared" si="15"/>
        <v>7.70845</v>
      </c>
      <c r="K454" s="70"/>
    </row>
    <row r="455" spans="1:11" ht="17.25" customHeight="1">
      <c r="A455" s="65">
        <v>160</v>
      </c>
      <c r="B455" s="66" t="s">
        <v>53</v>
      </c>
      <c r="C455" s="76" t="s">
        <v>597</v>
      </c>
      <c r="D455" s="80">
        <v>7</v>
      </c>
      <c r="E455" s="80">
        <v>0.314</v>
      </c>
      <c r="F455" s="73">
        <f t="shared" si="16"/>
        <v>2193.4</v>
      </c>
      <c r="G455" s="68">
        <v>2193.4</v>
      </c>
      <c r="H455" s="68"/>
      <c r="I455" s="68"/>
      <c r="J455" s="98">
        <f t="shared" ref="J455:J518" si="17">F455*0.0005</f>
        <v>1.0967</v>
      </c>
      <c r="K455" s="70"/>
    </row>
    <row r="456" spans="1:11" ht="17.25" customHeight="1">
      <c r="A456" s="65">
        <v>161</v>
      </c>
      <c r="B456" s="66" t="s">
        <v>53</v>
      </c>
      <c r="C456" s="76" t="s">
        <v>598</v>
      </c>
      <c r="D456" s="80">
        <v>9</v>
      </c>
      <c r="E456" s="80">
        <v>0.41920000000000002</v>
      </c>
      <c r="F456" s="73">
        <f t="shared" si="16"/>
        <v>4445.59</v>
      </c>
      <c r="G456" s="68">
        <v>4358.59</v>
      </c>
      <c r="H456" s="68"/>
      <c r="I456" s="68">
        <v>87</v>
      </c>
      <c r="J456" s="98">
        <f t="shared" si="17"/>
        <v>2.2227950000000001</v>
      </c>
      <c r="K456" s="70"/>
    </row>
    <row r="457" spans="1:11" ht="17.25" customHeight="1">
      <c r="A457" s="65">
        <v>162</v>
      </c>
      <c r="B457" s="66" t="s">
        <v>53</v>
      </c>
      <c r="C457" s="76" t="s">
        <v>599</v>
      </c>
      <c r="D457" s="67">
        <v>25</v>
      </c>
      <c r="E457" s="67">
        <v>0.52659999999999996</v>
      </c>
      <c r="F457" s="73">
        <f t="shared" si="16"/>
        <v>9035.51</v>
      </c>
      <c r="G457" s="68">
        <v>8374.01</v>
      </c>
      <c r="H457" s="68">
        <v>661.5</v>
      </c>
      <c r="I457" s="68"/>
      <c r="J457" s="98">
        <f t="shared" si="17"/>
        <v>4.5177550000000002</v>
      </c>
      <c r="K457" s="70"/>
    </row>
    <row r="458" spans="1:11" ht="17.25" customHeight="1">
      <c r="A458" s="65">
        <v>163</v>
      </c>
      <c r="B458" s="66" t="s">
        <v>53</v>
      </c>
      <c r="C458" s="76" t="s">
        <v>600</v>
      </c>
      <c r="D458" s="67">
        <v>25</v>
      </c>
      <c r="E458" s="67">
        <v>0.53010000000000002</v>
      </c>
      <c r="F458" s="73">
        <f t="shared" si="16"/>
        <v>7470.36</v>
      </c>
      <c r="G458" s="68">
        <v>3287.86</v>
      </c>
      <c r="H458" s="68">
        <v>1993.5</v>
      </c>
      <c r="I458" s="68">
        <v>2189</v>
      </c>
      <c r="J458" s="98">
        <f t="shared" si="17"/>
        <v>3.7351800000000002</v>
      </c>
      <c r="K458" s="70"/>
    </row>
    <row r="459" spans="1:11" ht="17.25" customHeight="1">
      <c r="A459" s="65">
        <v>164</v>
      </c>
      <c r="B459" s="66" t="s">
        <v>53</v>
      </c>
      <c r="C459" s="76" t="s">
        <v>601</v>
      </c>
      <c r="D459" s="67">
        <v>21</v>
      </c>
      <c r="E459" s="67">
        <v>0.74099999999999999</v>
      </c>
      <c r="F459" s="73">
        <f t="shared" si="16"/>
        <v>11673.09</v>
      </c>
      <c r="G459" s="68">
        <v>7188.59</v>
      </c>
      <c r="H459" s="68">
        <v>2680.5</v>
      </c>
      <c r="I459" s="68">
        <v>1804</v>
      </c>
      <c r="J459" s="98">
        <f t="shared" si="17"/>
        <v>5.8365450000000001</v>
      </c>
      <c r="K459" s="70"/>
    </row>
    <row r="460" spans="1:11" ht="17.25" customHeight="1">
      <c r="A460" s="65">
        <v>165</v>
      </c>
      <c r="B460" s="66" t="s">
        <v>53</v>
      </c>
      <c r="C460" s="76" t="s">
        <v>602</v>
      </c>
      <c r="D460" s="80">
        <v>5</v>
      </c>
      <c r="E460" s="80">
        <v>0.21079999999999999</v>
      </c>
      <c r="F460" s="73">
        <f t="shared" si="16"/>
        <v>9453.7199999999993</v>
      </c>
      <c r="G460" s="68">
        <v>2507.2199999999998</v>
      </c>
      <c r="H460" s="68">
        <v>3703.5</v>
      </c>
      <c r="I460" s="68">
        <v>3243</v>
      </c>
      <c r="J460" s="98">
        <f t="shared" si="17"/>
        <v>4.7268600000000003</v>
      </c>
      <c r="K460" s="70"/>
    </row>
    <row r="461" spans="1:11" ht="17.25" customHeight="1">
      <c r="A461" s="65">
        <v>166</v>
      </c>
      <c r="B461" s="66" t="s">
        <v>53</v>
      </c>
      <c r="C461" s="76" t="s">
        <v>603</v>
      </c>
      <c r="D461" s="80">
        <v>7</v>
      </c>
      <c r="E461" s="80">
        <v>0.20019999999999999</v>
      </c>
      <c r="F461" s="73">
        <f t="shared" si="16"/>
        <v>4682.1099999999997</v>
      </c>
      <c r="G461" s="68">
        <v>1809.61</v>
      </c>
      <c r="H461" s="68">
        <v>2872.5</v>
      </c>
      <c r="I461" s="68"/>
      <c r="J461" s="98">
        <f t="shared" si="17"/>
        <v>2.3410549999999999</v>
      </c>
      <c r="K461" s="70"/>
    </row>
    <row r="462" spans="1:11" ht="17.25" customHeight="1">
      <c r="A462" s="65">
        <v>167</v>
      </c>
      <c r="B462" s="66" t="s">
        <v>53</v>
      </c>
      <c r="C462" s="76" t="s">
        <v>604</v>
      </c>
      <c r="D462" s="80">
        <v>7</v>
      </c>
      <c r="E462" s="80">
        <v>0.1736</v>
      </c>
      <c r="F462" s="73">
        <f t="shared" si="16"/>
        <v>5101.92</v>
      </c>
      <c r="G462" s="68">
        <v>1633.92</v>
      </c>
      <c r="H462" s="68">
        <v>3468</v>
      </c>
      <c r="I462" s="68"/>
      <c r="J462" s="98">
        <f t="shared" si="17"/>
        <v>2.5509599999999999</v>
      </c>
      <c r="K462" s="70"/>
    </row>
    <row r="463" spans="1:11" ht="17.25" customHeight="1">
      <c r="A463" s="65">
        <v>168</v>
      </c>
      <c r="B463" s="66" t="s">
        <v>53</v>
      </c>
      <c r="C463" s="76" t="s">
        <v>605</v>
      </c>
      <c r="D463" s="67">
        <v>9</v>
      </c>
      <c r="E463" s="67">
        <v>0.48370000000000002</v>
      </c>
      <c r="F463" s="73">
        <f t="shared" si="16"/>
        <v>5840.6</v>
      </c>
      <c r="G463" s="68">
        <v>4564.1000000000004</v>
      </c>
      <c r="H463" s="68">
        <v>1276.5</v>
      </c>
      <c r="I463" s="68"/>
      <c r="J463" s="98">
        <f t="shared" si="17"/>
        <v>2.9203000000000001</v>
      </c>
      <c r="K463" s="70"/>
    </row>
    <row r="464" spans="1:11" ht="17.25" customHeight="1">
      <c r="A464" s="65">
        <v>169</v>
      </c>
      <c r="B464" s="66" t="s">
        <v>52</v>
      </c>
      <c r="C464" s="67" t="s">
        <v>589</v>
      </c>
      <c r="D464" s="67">
        <v>24</v>
      </c>
      <c r="E464" s="67">
        <v>0.26079999999999998</v>
      </c>
      <c r="F464" s="73">
        <f t="shared" si="16"/>
        <v>3461.91</v>
      </c>
      <c r="G464" s="69">
        <v>3461.91</v>
      </c>
      <c r="H464" s="69"/>
      <c r="I464" s="69"/>
      <c r="J464" s="98">
        <f t="shared" si="17"/>
        <v>1.730955</v>
      </c>
      <c r="K464" s="70"/>
    </row>
    <row r="465" spans="1:11" ht="17.25" customHeight="1">
      <c r="A465" s="65">
        <v>170</v>
      </c>
      <c r="B465" s="66" t="s">
        <v>52</v>
      </c>
      <c r="C465" s="67" t="s">
        <v>606</v>
      </c>
      <c r="D465" s="67">
        <v>49</v>
      </c>
      <c r="E465" s="67">
        <v>0.50339999999999996</v>
      </c>
      <c r="F465" s="73">
        <f t="shared" si="16"/>
        <v>9093.24</v>
      </c>
      <c r="G465" s="69">
        <v>8684.24</v>
      </c>
      <c r="H465" s="69"/>
      <c r="I465" s="69">
        <v>409</v>
      </c>
      <c r="J465" s="98">
        <f t="shared" si="17"/>
        <v>4.5466199999999999</v>
      </c>
      <c r="K465" s="70"/>
    </row>
    <row r="466" spans="1:11" ht="17.25" customHeight="1">
      <c r="A466" s="65">
        <v>171</v>
      </c>
      <c r="B466" s="66" t="s">
        <v>52</v>
      </c>
      <c r="C466" s="67" t="s">
        <v>607</v>
      </c>
      <c r="D466" s="67">
        <v>33</v>
      </c>
      <c r="E466" s="67">
        <v>0.42730000000000001</v>
      </c>
      <c r="F466" s="73">
        <f t="shared" si="16"/>
        <v>7239.11</v>
      </c>
      <c r="G466" s="69">
        <v>7239.11</v>
      </c>
      <c r="H466" s="69"/>
      <c r="I466" s="69"/>
      <c r="J466" s="98">
        <f t="shared" si="17"/>
        <v>3.6195550000000001</v>
      </c>
      <c r="K466" s="70"/>
    </row>
    <row r="467" spans="1:11" ht="17.25" customHeight="1">
      <c r="A467" s="65">
        <v>172</v>
      </c>
      <c r="B467" s="66" t="s">
        <v>52</v>
      </c>
      <c r="C467" s="67" t="s">
        <v>608</v>
      </c>
      <c r="D467" s="67">
        <v>49</v>
      </c>
      <c r="E467" s="67">
        <v>0.51119999999999999</v>
      </c>
      <c r="F467" s="73">
        <f t="shared" si="16"/>
        <v>10386.77</v>
      </c>
      <c r="G467" s="69">
        <v>10386.77</v>
      </c>
      <c r="H467" s="69"/>
      <c r="I467" s="69"/>
      <c r="J467" s="98">
        <f t="shared" si="17"/>
        <v>5.1933850000000001</v>
      </c>
      <c r="K467" s="70"/>
    </row>
    <row r="468" spans="1:11" ht="17.25" customHeight="1">
      <c r="A468" s="65">
        <v>173</v>
      </c>
      <c r="B468" s="66" t="s">
        <v>52</v>
      </c>
      <c r="C468" s="67" t="s">
        <v>609</v>
      </c>
      <c r="D468" s="67">
        <v>51</v>
      </c>
      <c r="E468" s="67">
        <v>0.6603</v>
      </c>
      <c r="F468" s="73">
        <f t="shared" si="16"/>
        <v>8410.93</v>
      </c>
      <c r="G468" s="69">
        <v>8410.93</v>
      </c>
      <c r="H468" s="69"/>
      <c r="I468" s="69"/>
      <c r="J468" s="98">
        <f t="shared" si="17"/>
        <v>4.2054650000000002</v>
      </c>
      <c r="K468" s="70"/>
    </row>
    <row r="469" spans="1:11" ht="17.25" customHeight="1">
      <c r="A469" s="65">
        <v>174</v>
      </c>
      <c r="B469" s="66" t="s">
        <v>52</v>
      </c>
      <c r="C469" s="67" t="s">
        <v>610</v>
      </c>
      <c r="D469" s="67">
        <v>59</v>
      </c>
      <c r="E469" s="67">
        <v>0.63429999999999997</v>
      </c>
      <c r="F469" s="73">
        <f t="shared" si="16"/>
        <v>9306.23</v>
      </c>
      <c r="G469" s="69">
        <v>9306.23</v>
      </c>
      <c r="H469" s="69"/>
      <c r="I469" s="69"/>
      <c r="J469" s="98">
        <f t="shared" si="17"/>
        <v>4.6531149999999997</v>
      </c>
      <c r="K469" s="70"/>
    </row>
    <row r="470" spans="1:11" ht="17.25" customHeight="1">
      <c r="A470" s="65">
        <v>175</v>
      </c>
      <c r="B470" s="66" t="s">
        <v>52</v>
      </c>
      <c r="C470" s="67" t="s">
        <v>611</v>
      </c>
      <c r="D470" s="67">
        <v>39</v>
      </c>
      <c r="E470" s="67">
        <v>0.373</v>
      </c>
      <c r="F470" s="73">
        <f t="shared" si="16"/>
        <v>5006.46</v>
      </c>
      <c r="G470" s="69">
        <v>5006.46</v>
      </c>
      <c r="H470" s="69"/>
      <c r="I470" s="69"/>
      <c r="J470" s="98">
        <f t="shared" si="17"/>
        <v>2.5032299999999998</v>
      </c>
      <c r="K470" s="70"/>
    </row>
    <row r="471" spans="1:11" ht="17.25" customHeight="1">
      <c r="A471" s="65">
        <v>176</v>
      </c>
      <c r="B471" s="66" t="s">
        <v>52</v>
      </c>
      <c r="C471" s="67" t="s">
        <v>612</v>
      </c>
      <c r="D471" s="67">
        <v>45</v>
      </c>
      <c r="E471" s="67">
        <v>0.51910000000000001</v>
      </c>
      <c r="F471" s="73">
        <f t="shared" si="16"/>
        <v>11220.79</v>
      </c>
      <c r="G471" s="69">
        <v>11220.79</v>
      </c>
      <c r="H471" s="69"/>
      <c r="I471" s="69"/>
      <c r="J471" s="98">
        <f t="shared" si="17"/>
        <v>5.6103949999999996</v>
      </c>
      <c r="K471" s="70"/>
    </row>
    <row r="472" spans="1:11" ht="17.25" customHeight="1">
      <c r="A472" s="65">
        <v>177</v>
      </c>
      <c r="B472" s="66" t="s">
        <v>52</v>
      </c>
      <c r="C472" s="67" t="s">
        <v>613</v>
      </c>
      <c r="D472" s="67">
        <v>26</v>
      </c>
      <c r="E472" s="67">
        <v>0.53049999999999997</v>
      </c>
      <c r="F472" s="73">
        <f t="shared" si="16"/>
        <v>19201.68</v>
      </c>
      <c r="G472" s="69">
        <v>19201.68</v>
      </c>
      <c r="H472" s="69"/>
      <c r="I472" s="69"/>
      <c r="J472" s="98">
        <f t="shared" si="17"/>
        <v>9.6008399999999998</v>
      </c>
      <c r="K472" s="70"/>
    </row>
    <row r="473" spans="1:11" ht="17.25" customHeight="1">
      <c r="A473" s="65">
        <v>178</v>
      </c>
      <c r="B473" s="66" t="s">
        <v>51</v>
      </c>
      <c r="C473" s="67" t="s">
        <v>614</v>
      </c>
      <c r="D473" s="67">
        <v>29</v>
      </c>
      <c r="E473" s="67">
        <v>0.32</v>
      </c>
      <c r="F473" s="73">
        <f t="shared" si="16"/>
        <v>5512</v>
      </c>
      <c r="G473" s="69">
        <v>5512</v>
      </c>
      <c r="H473" s="74"/>
      <c r="I473" s="74"/>
      <c r="J473" s="98">
        <f t="shared" si="17"/>
        <v>2.7559999999999998</v>
      </c>
      <c r="K473" s="70"/>
    </row>
    <row r="474" spans="1:11" ht="17.25" customHeight="1">
      <c r="A474" s="65">
        <v>179</v>
      </c>
      <c r="B474" s="66" t="s">
        <v>51</v>
      </c>
      <c r="C474" s="67" t="s">
        <v>615</v>
      </c>
      <c r="D474" s="67">
        <v>21</v>
      </c>
      <c r="E474" s="67">
        <v>0.32</v>
      </c>
      <c r="F474" s="73">
        <f t="shared" si="16"/>
        <v>8708.15</v>
      </c>
      <c r="G474" s="69">
        <v>8708.15</v>
      </c>
      <c r="H474" s="69"/>
      <c r="I474" s="69"/>
      <c r="J474" s="98">
        <f t="shared" si="17"/>
        <v>4.3540749999999999</v>
      </c>
      <c r="K474" s="70"/>
    </row>
    <row r="475" spans="1:11" ht="17.25" customHeight="1">
      <c r="A475" s="65">
        <v>180</v>
      </c>
      <c r="B475" s="66" t="s">
        <v>51</v>
      </c>
      <c r="C475" s="67" t="s">
        <v>616</v>
      </c>
      <c r="D475" s="67">
        <v>19</v>
      </c>
      <c r="E475" s="67">
        <v>0.33</v>
      </c>
      <c r="F475" s="73">
        <f t="shared" si="16"/>
        <v>12598.63</v>
      </c>
      <c r="G475" s="69">
        <v>5332.63</v>
      </c>
      <c r="H475" s="74">
        <v>5268</v>
      </c>
      <c r="I475" s="69">
        <v>1998</v>
      </c>
      <c r="J475" s="98">
        <f t="shared" si="17"/>
        <v>6.299315</v>
      </c>
      <c r="K475" s="70"/>
    </row>
    <row r="476" spans="1:11" ht="17.25" customHeight="1">
      <c r="A476" s="65">
        <v>181</v>
      </c>
      <c r="B476" s="66" t="s">
        <v>51</v>
      </c>
      <c r="C476" s="67" t="s">
        <v>617</v>
      </c>
      <c r="D476" s="67">
        <v>9</v>
      </c>
      <c r="E476" s="67">
        <v>0.44</v>
      </c>
      <c r="F476" s="73">
        <f t="shared" si="16"/>
        <v>6585.77</v>
      </c>
      <c r="G476" s="85">
        <v>6585.77</v>
      </c>
      <c r="H476" s="69"/>
      <c r="I476" s="69"/>
      <c r="J476" s="98">
        <f t="shared" si="17"/>
        <v>3.2928850000000001</v>
      </c>
      <c r="K476" s="70"/>
    </row>
    <row r="477" spans="1:11" ht="17.25" customHeight="1">
      <c r="A477" s="65">
        <v>182</v>
      </c>
      <c r="B477" s="66" t="s">
        <v>51</v>
      </c>
      <c r="C477" s="67" t="s">
        <v>618</v>
      </c>
      <c r="D477" s="67">
        <v>24</v>
      </c>
      <c r="E477" s="67">
        <v>0.38</v>
      </c>
      <c r="F477" s="73">
        <f t="shared" si="16"/>
        <v>11015.54</v>
      </c>
      <c r="G477" s="69">
        <v>6173.54</v>
      </c>
      <c r="H477" s="69">
        <v>4104</v>
      </c>
      <c r="I477" s="69">
        <v>738</v>
      </c>
      <c r="J477" s="98">
        <f t="shared" si="17"/>
        <v>5.5077699999999998</v>
      </c>
      <c r="K477" s="70"/>
    </row>
    <row r="478" spans="1:11" ht="17.25" customHeight="1">
      <c r="A478" s="65">
        <v>183</v>
      </c>
      <c r="B478" s="66" t="s">
        <v>51</v>
      </c>
      <c r="C478" s="67" t="s">
        <v>619</v>
      </c>
      <c r="D478" s="67">
        <v>40</v>
      </c>
      <c r="E478" s="67">
        <v>0.5</v>
      </c>
      <c r="F478" s="73">
        <f t="shared" si="16"/>
        <v>12311.72</v>
      </c>
      <c r="G478" s="69">
        <v>8480.7199999999993</v>
      </c>
      <c r="H478" s="69">
        <v>2556</v>
      </c>
      <c r="I478" s="69">
        <v>1275</v>
      </c>
      <c r="J478" s="98">
        <f t="shared" si="17"/>
        <v>6.1558599999999997</v>
      </c>
      <c r="K478" s="70"/>
    </row>
    <row r="479" spans="1:11" ht="17.25" customHeight="1">
      <c r="A479" s="65">
        <v>184</v>
      </c>
      <c r="B479" s="66" t="s">
        <v>51</v>
      </c>
      <c r="C479" s="67" t="s">
        <v>620</v>
      </c>
      <c r="D479" s="67">
        <v>17</v>
      </c>
      <c r="E479" s="67">
        <v>0.28999999999999998</v>
      </c>
      <c r="F479" s="73">
        <f t="shared" si="16"/>
        <v>3974.78</v>
      </c>
      <c r="G479" s="69">
        <v>3974.78</v>
      </c>
      <c r="H479" s="69"/>
      <c r="I479" s="69"/>
      <c r="J479" s="98">
        <f t="shared" si="17"/>
        <v>1.98739</v>
      </c>
      <c r="K479" s="70"/>
    </row>
    <row r="480" spans="1:11" ht="17.25" customHeight="1">
      <c r="A480" s="65">
        <v>185</v>
      </c>
      <c r="B480" s="66" t="s">
        <v>51</v>
      </c>
      <c r="C480" s="67" t="s">
        <v>621</v>
      </c>
      <c r="D480" s="67">
        <v>8</v>
      </c>
      <c r="E480" s="67">
        <v>0.13</v>
      </c>
      <c r="F480" s="73">
        <f t="shared" si="16"/>
        <v>1345.19</v>
      </c>
      <c r="G480" s="69">
        <v>1345.19</v>
      </c>
      <c r="H480" s="74"/>
      <c r="I480" s="74"/>
      <c r="J480" s="98">
        <f t="shared" si="17"/>
        <v>0.67259500000000005</v>
      </c>
      <c r="K480" s="70"/>
    </row>
    <row r="481" spans="1:11" ht="17.25" customHeight="1">
      <c r="A481" s="65">
        <v>186</v>
      </c>
      <c r="B481" s="66" t="s">
        <v>51</v>
      </c>
      <c r="C481" s="67" t="s">
        <v>369</v>
      </c>
      <c r="D481" s="67">
        <v>15</v>
      </c>
      <c r="E481" s="67">
        <v>0.46</v>
      </c>
      <c r="F481" s="73">
        <f t="shared" si="16"/>
        <v>7467.84</v>
      </c>
      <c r="G481" s="69">
        <v>6539.34</v>
      </c>
      <c r="H481" s="74">
        <v>928.5</v>
      </c>
      <c r="I481" s="74"/>
      <c r="J481" s="98">
        <f t="shared" si="17"/>
        <v>3.7339199999999999</v>
      </c>
      <c r="K481" s="70"/>
    </row>
    <row r="482" spans="1:11" ht="17.25" customHeight="1">
      <c r="A482" s="65">
        <v>187</v>
      </c>
      <c r="B482" s="66" t="s">
        <v>51</v>
      </c>
      <c r="C482" s="67" t="s">
        <v>622</v>
      </c>
      <c r="D482" s="67">
        <v>28</v>
      </c>
      <c r="E482" s="67">
        <v>0.33</v>
      </c>
      <c r="F482" s="73">
        <f t="shared" si="16"/>
        <v>8634.7199999999993</v>
      </c>
      <c r="G482" s="69">
        <v>8388.7199999999993</v>
      </c>
      <c r="H482" s="74"/>
      <c r="I482" s="69">
        <v>246</v>
      </c>
      <c r="J482" s="98">
        <f t="shared" si="17"/>
        <v>4.3173599999999999</v>
      </c>
      <c r="K482" s="70"/>
    </row>
    <row r="483" spans="1:11" ht="17.25" customHeight="1">
      <c r="A483" s="65">
        <v>188</v>
      </c>
      <c r="B483" s="66" t="s">
        <v>51</v>
      </c>
      <c r="C483" s="67" t="s">
        <v>623</v>
      </c>
      <c r="D483" s="67">
        <v>17</v>
      </c>
      <c r="E483" s="67">
        <v>0.37</v>
      </c>
      <c r="F483" s="73">
        <f t="shared" si="16"/>
        <v>6908.59</v>
      </c>
      <c r="G483" s="69">
        <v>4922.59</v>
      </c>
      <c r="H483" s="74"/>
      <c r="I483" s="69">
        <v>1986</v>
      </c>
      <c r="J483" s="98">
        <f t="shared" si="17"/>
        <v>3.4542950000000001</v>
      </c>
      <c r="K483" s="70"/>
    </row>
    <row r="484" spans="1:11" ht="17.25" customHeight="1">
      <c r="A484" s="65">
        <v>189</v>
      </c>
      <c r="B484" s="66" t="s">
        <v>51</v>
      </c>
      <c r="C484" s="67" t="s">
        <v>624</v>
      </c>
      <c r="D484" s="67">
        <v>30</v>
      </c>
      <c r="E484" s="67">
        <v>0.31</v>
      </c>
      <c r="F484" s="73">
        <f t="shared" si="16"/>
        <v>7526.93</v>
      </c>
      <c r="G484" s="69">
        <v>6703.93</v>
      </c>
      <c r="H484" s="74"/>
      <c r="I484" s="69">
        <v>823</v>
      </c>
      <c r="J484" s="98">
        <f t="shared" si="17"/>
        <v>3.7634650000000001</v>
      </c>
      <c r="K484" s="70"/>
    </row>
    <row r="485" spans="1:11" ht="17.25" customHeight="1">
      <c r="A485" s="65">
        <v>190</v>
      </c>
      <c r="B485" s="66" t="s">
        <v>51</v>
      </c>
      <c r="C485" s="67" t="s">
        <v>625</v>
      </c>
      <c r="D485" s="67">
        <v>24</v>
      </c>
      <c r="E485" s="67">
        <v>0.35</v>
      </c>
      <c r="F485" s="73">
        <f t="shared" si="16"/>
        <v>7371.44</v>
      </c>
      <c r="G485" s="69">
        <v>5491.44</v>
      </c>
      <c r="H485" s="69"/>
      <c r="I485" s="69">
        <v>1880</v>
      </c>
      <c r="J485" s="98">
        <f t="shared" si="17"/>
        <v>3.6857199999999999</v>
      </c>
      <c r="K485" s="70"/>
    </row>
    <row r="486" spans="1:11" ht="17.25" customHeight="1">
      <c r="A486" s="65">
        <v>191</v>
      </c>
      <c r="B486" s="66" t="s">
        <v>51</v>
      </c>
      <c r="C486" s="67" t="s">
        <v>626</v>
      </c>
      <c r="D486" s="67">
        <v>13</v>
      </c>
      <c r="E486" s="67">
        <v>0.3</v>
      </c>
      <c r="F486" s="73">
        <f t="shared" si="16"/>
        <v>5119.1499999999996</v>
      </c>
      <c r="G486" s="69">
        <v>5119.1499999999996</v>
      </c>
      <c r="H486" s="74"/>
      <c r="I486" s="74"/>
      <c r="J486" s="98">
        <f t="shared" si="17"/>
        <v>2.5595750000000002</v>
      </c>
      <c r="K486" s="70"/>
    </row>
    <row r="487" spans="1:11" ht="17.25" customHeight="1">
      <c r="A487" s="65">
        <v>192</v>
      </c>
      <c r="B487" s="66" t="s">
        <v>51</v>
      </c>
      <c r="C487" s="67" t="s">
        <v>627</v>
      </c>
      <c r="D487" s="67">
        <v>17</v>
      </c>
      <c r="E487" s="67">
        <v>0.61</v>
      </c>
      <c r="F487" s="73">
        <f t="shared" si="16"/>
        <v>9031.1200000000008</v>
      </c>
      <c r="G487" s="69">
        <v>8608.1200000000008</v>
      </c>
      <c r="H487" s="69">
        <v>423</v>
      </c>
      <c r="I487" s="69"/>
      <c r="J487" s="98">
        <f t="shared" si="17"/>
        <v>4.5155599999999998</v>
      </c>
      <c r="K487" s="70"/>
    </row>
    <row r="488" spans="1:11" ht="17.25" customHeight="1">
      <c r="A488" s="65">
        <v>193</v>
      </c>
      <c r="B488" s="66" t="s">
        <v>51</v>
      </c>
      <c r="C488" s="67" t="s">
        <v>628</v>
      </c>
      <c r="D488" s="67">
        <v>15</v>
      </c>
      <c r="E488" s="67">
        <v>0.53</v>
      </c>
      <c r="F488" s="73">
        <f t="shared" ref="F488:F551" si="18">G488+H488+I488</f>
        <v>7088.1</v>
      </c>
      <c r="G488" s="69">
        <v>7088.1</v>
      </c>
      <c r="H488" s="69"/>
      <c r="I488" s="69"/>
      <c r="J488" s="98">
        <f t="shared" si="17"/>
        <v>3.5440499999999999</v>
      </c>
      <c r="K488" s="70"/>
    </row>
    <row r="489" spans="1:11" ht="17.25" customHeight="1">
      <c r="A489" s="65">
        <v>194</v>
      </c>
      <c r="B489" s="66" t="s">
        <v>50</v>
      </c>
      <c r="C489" s="67" t="s">
        <v>629</v>
      </c>
      <c r="D489" s="67">
        <v>13</v>
      </c>
      <c r="E489" s="67">
        <v>0.21179999999999999</v>
      </c>
      <c r="F489" s="73">
        <f t="shared" si="18"/>
        <v>1212.1600000000001</v>
      </c>
      <c r="G489" s="69">
        <v>1212.1600000000001</v>
      </c>
      <c r="H489" s="69"/>
      <c r="I489" s="69"/>
      <c r="J489" s="98">
        <f t="shared" si="17"/>
        <v>0.60607999999999995</v>
      </c>
      <c r="K489" s="70"/>
    </row>
    <row r="490" spans="1:11" ht="17.25" customHeight="1">
      <c r="A490" s="65">
        <v>195</v>
      </c>
      <c r="B490" s="66" t="s">
        <v>50</v>
      </c>
      <c r="C490" s="67" t="s">
        <v>630</v>
      </c>
      <c r="D490" s="67">
        <v>9</v>
      </c>
      <c r="E490" s="67">
        <v>0.1128</v>
      </c>
      <c r="F490" s="73">
        <f t="shared" si="18"/>
        <v>7904.09</v>
      </c>
      <c r="G490" s="69">
        <v>1652.59</v>
      </c>
      <c r="H490" s="69">
        <v>2251.5</v>
      </c>
      <c r="I490" s="69">
        <v>4000</v>
      </c>
      <c r="J490" s="98">
        <f t="shared" si="17"/>
        <v>3.952045</v>
      </c>
      <c r="K490" s="70"/>
    </row>
    <row r="491" spans="1:11" ht="17.25" customHeight="1">
      <c r="A491" s="65">
        <v>196</v>
      </c>
      <c r="B491" s="66" t="s">
        <v>50</v>
      </c>
      <c r="C491" s="67" t="s">
        <v>631</v>
      </c>
      <c r="D491" s="67">
        <v>24</v>
      </c>
      <c r="E491" s="67">
        <v>0.23949999999999999</v>
      </c>
      <c r="F491" s="73">
        <f t="shared" si="18"/>
        <v>1777.48</v>
      </c>
      <c r="G491" s="69">
        <v>1777.48</v>
      </c>
      <c r="H491" s="69"/>
      <c r="I491" s="69"/>
      <c r="J491" s="98">
        <f t="shared" si="17"/>
        <v>0.88873999999999997</v>
      </c>
      <c r="K491" s="70"/>
    </row>
    <row r="492" spans="1:11" ht="17.25" customHeight="1">
      <c r="A492" s="65">
        <v>197</v>
      </c>
      <c r="B492" s="66" t="s">
        <v>50</v>
      </c>
      <c r="C492" s="67" t="s">
        <v>632</v>
      </c>
      <c r="D492" s="67">
        <v>13</v>
      </c>
      <c r="E492" s="67">
        <v>0.1875</v>
      </c>
      <c r="F492" s="73">
        <f t="shared" si="18"/>
        <v>2133.31</v>
      </c>
      <c r="G492" s="69">
        <v>2133.31</v>
      </c>
      <c r="H492" s="69"/>
      <c r="I492" s="69"/>
      <c r="J492" s="98">
        <f t="shared" si="17"/>
        <v>1.0666549999999999</v>
      </c>
      <c r="K492" s="70"/>
    </row>
    <row r="493" spans="1:11" ht="17.25" customHeight="1">
      <c r="A493" s="65">
        <v>198</v>
      </c>
      <c r="B493" s="66" t="s">
        <v>50</v>
      </c>
      <c r="C493" s="67" t="s">
        <v>633</v>
      </c>
      <c r="D493" s="80">
        <v>14</v>
      </c>
      <c r="E493" s="80">
        <v>0.17119999999999999</v>
      </c>
      <c r="F493" s="73">
        <f t="shared" si="18"/>
        <v>1457.94</v>
      </c>
      <c r="G493" s="69">
        <v>1457.94</v>
      </c>
      <c r="H493" s="69"/>
      <c r="I493" s="69"/>
      <c r="J493" s="98">
        <f t="shared" si="17"/>
        <v>0.72897000000000001</v>
      </c>
      <c r="K493" s="70"/>
    </row>
    <row r="494" spans="1:11" ht="17.25" customHeight="1">
      <c r="A494" s="65">
        <v>199</v>
      </c>
      <c r="B494" s="66" t="s">
        <v>50</v>
      </c>
      <c r="C494" s="67" t="s">
        <v>634</v>
      </c>
      <c r="D494" s="67">
        <v>10</v>
      </c>
      <c r="E494" s="67">
        <v>0.11020000000000001</v>
      </c>
      <c r="F494" s="73">
        <f t="shared" si="18"/>
        <v>1337.51</v>
      </c>
      <c r="G494" s="69">
        <v>1337.51</v>
      </c>
      <c r="H494" s="69"/>
      <c r="I494" s="69"/>
      <c r="J494" s="98">
        <f t="shared" si="17"/>
        <v>0.66875499999999999</v>
      </c>
      <c r="K494" s="70"/>
    </row>
    <row r="495" spans="1:11" ht="17.25" customHeight="1">
      <c r="A495" s="65">
        <v>200</v>
      </c>
      <c r="B495" s="66" t="s">
        <v>50</v>
      </c>
      <c r="C495" s="67" t="s">
        <v>635</v>
      </c>
      <c r="D495" s="80">
        <v>11</v>
      </c>
      <c r="E495" s="80">
        <v>0.18060000000000001</v>
      </c>
      <c r="F495" s="73">
        <f t="shared" si="18"/>
        <v>1135.4100000000001</v>
      </c>
      <c r="G495" s="69">
        <v>1135.4100000000001</v>
      </c>
      <c r="H495" s="69"/>
      <c r="I495" s="69"/>
      <c r="J495" s="98">
        <f t="shared" si="17"/>
        <v>0.56770500000000002</v>
      </c>
      <c r="K495" s="70"/>
    </row>
    <row r="496" spans="1:11" ht="17.25" customHeight="1">
      <c r="A496" s="65">
        <v>201</v>
      </c>
      <c r="B496" s="66" t="s">
        <v>50</v>
      </c>
      <c r="C496" s="67" t="s">
        <v>636</v>
      </c>
      <c r="D496" s="67">
        <v>15</v>
      </c>
      <c r="E496" s="67">
        <v>0.1676</v>
      </c>
      <c r="F496" s="73">
        <f t="shared" si="18"/>
        <v>1898</v>
      </c>
      <c r="G496" s="69">
        <v>1898</v>
      </c>
      <c r="H496" s="69"/>
      <c r="I496" s="69"/>
      <c r="J496" s="98">
        <f t="shared" si="17"/>
        <v>0.94899999999999995</v>
      </c>
      <c r="K496" s="70"/>
    </row>
    <row r="497" spans="1:11" ht="17.25" customHeight="1">
      <c r="A497" s="65">
        <v>202</v>
      </c>
      <c r="B497" s="66" t="s">
        <v>50</v>
      </c>
      <c r="C497" s="67" t="s">
        <v>637</v>
      </c>
      <c r="D497" s="67">
        <v>10</v>
      </c>
      <c r="E497" s="67">
        <v>0.20119999999999999</v>
      </c>
      <c r="F497" s="73">
        <f t="shared" si="18"/>
        <v>1949.89</v>
      </c>
      <c r="G497" s="69">
        <v>1949.89</v>
      </c>
      <c r="H497" s="69"/>
      <c r="I497" s="69"/>
      <c r="J497" s="98">
        <f t="shared" si="17"/>
        <v>0.97494499999999995</v>
      </c>
      <c r="K497" s="70"/>
    </row>
    <row r="498" spans="1:11" ht="17.25" customHeight="1">
      <c r="A498" s="65">
        <v>203</v>
      </c>
      <c r="B498" s="66" t="s">
        <v>50</v>
      </c>
      <c r="C498" s="67" t="s">
        <v>638</v>
      </c>
      <c r="D498" s="67">
        <v>11</v>
      </c>
      <c r="E498" s="67">
        <v>0.2117</v>
      </c>
      <c r="F498" s="73">
        <f t="shared" si="18"/>
        <v>3540.03</v>
      </c>
      <c r="G498" s="69">
        <v>1689.03</v>
      </c>
      <c r="H498" s="69">
        <v>1851</v>
      </c>
      <c r="I498" s="69"/>
      <c r="J498" s="98">
        <f t="shared" si="17"/>
        <v>1.7700149999999999</v>
      </c>
      <c r="K498" s="70"/>
    </row>
    <row r="499" spans="1:11" ht="17.25" customHeight="1">
      <c r="A499" s="65">
        <v>204</v>
      </c>
      <c r="B499" s="66" t="s">
        <v>50</v>
      </c>
      <c r="C499" s="67" t="s">
        <v>639</v>
      </c>
      <c r="D499" s="80">
        <v>11</v>
      </c>
      <c r="E499" s="80">
        <v>0.16719999999999999</v>
      </c>
      <c r="F499" s="73">
        <f t="shared" si="18"/>
        <v>1230.99</v>
      </c>
      <c r="G499" s="69">
        <v>1230.99</v>
      </c>
      <c r="H499" s="69"/>
      <c r="I499" s="69"/>
      <c r="J499" s="98">
        <f t="shared" si="17"/>
        <v>0.61549500000000001</v>
      </c>
      <c r="K499" s="70"/>
    </row>
    <row r="500" spans="1:11" ht="17.25" customHeight="1">
      <c r="A500" s="65">
        <v>205</v>
      </c>
      <c r="B500" s="66" t="s">
        <v>50</v>
      </c>
      <c r="C500" s="67" t="s">
        <v>640</v>
      </c>
      <c r="D500" s="80">
        <v>21</v>
      </c>
      <c r="E500" s="80">
        <v>0.2306</v>
      </c>
      <c r="F500" s="73">
        <f t="shared" si="18"/>
        <v>2264.7199999999998</v>
      </c>
      <c r="G500" s="69">
        <v>2264.7199999999998</v>
      </c>
      <c r="H500" s="69"/>
      <c r="I500" s="69"/>
      <c r="J500" s="98">
        <f t="shared" si="17"/>
        <v>1.13236</v>
      </c>
      <c r="K500" s="70"/>
    </row>
    <row r="501" spans="1:11" ht="17.25" customHeight="1">
      <c r="A501" s="65">
        <v>206</v>
      </c>
      <c r="B501" s="66" t="s">
        <v>50</v>
      </c>
      <c r="C501" s="67" t="s">
        <v>641</v>
      </c>
      <c r="D501" s="80">
        <v>19</v>
      </c>
      <c r="E501" s="80">
        <v>0.20680000000000001</v>
      </c>
      <c r="F501" s="73">
        <f t="shared" si="18"/>
        <v>1742.38</v>
      </c>
      <c r="G501" s="69">
        <v>1742.38</v>
      </c>
      <c r="H501" s="69"/>
      <c r="I501" s="69"/>
      <c r="J501" s="98">
        <f t="shared" si="17"/>
        <v>0.87119000000000002</v>
      </c>
      <c r="K501" s="70"/>
    </row>
    <row r="502" spans="1:11" ht="17.25" customHeight="1">
      <c r="A502" s="65">
        <v>207</v>
      </c>
      <c r="B502" s="66" t="s">
        <v>50</v>
      </c>
      <c r="C502" s="67" t="s">
        <v>642</v>
      </c>
      <c r="D502" s="67">
        <v>11</v>
      </c>
      <c r="E502" s="67">
        <v>0.2223</v>
      </c>
      <c r="F502" s="73">
        <f t="shared" si="18"/>
        <v>1467.44</v>
      </c>
      <c r="G502" s="69">
        <v>1467.44</v>
      </c>
      <c r="H502" s="69"/>
      <c r="I502" s="69"/>
      <c r="J502" s="98">
        <f t="shared" si="17"/>
        <v>0.73372000000000004</v>
      </c>
      <c r="K502" s="70"/>
    </row>
    <row r="503" spans="1:11" ht="17.25" customHeight="1">
      <c r="A503" s="65">
        <v>208</v>
      </c>
      <c r="B503" s="66" t="s">
        <v>50</v>
      </c>
      <c r="C503" s="67" t="s">
        <v>643</v>
      </c>
      <c r="D503" s="67">
        <v>10</v>
      </c>
      <c r="E503" s="67">
        <v>0.23849999999999999</v>
      </c>
      <c r="F503" s="73">
        <f t="shared" si="18"/>
        <v>23342.23</v>
      </c>
      <c r="G503" s="69">
        <v>3230.23</v>
      </c>
      <c r="H503" s="69">
        <v>8805</v>
      </c>
      <c r="I503" s="69">
        <v>11307</v>
      </c>
      <c r="J503" s="98">
        <f t="shared" si="17"/>
        <v>11.671115</v>
      </c>
      <c r="K503" s="70"/>
    </row>
    <row r="504" spans="1:11" ht="17.25" customHeight="1">
      <c r="A504" s="65">
        <v>209</v>
      </c>
      <c r="B504" s="66" t="s">
        <v>50</v>
      </c>
      <c r="C504" s="67" t="s">
        <v>644</v>
      </c>
      <c r="D504" s="80">
        <v>31</v>
      </c>
      <c r="E504" s="80">
        <v>0.2346</v>
      </c>
      <c r="F504" s="73">
        <f t="shared" si="18"/>
        <v>2216.04</v>
      </c>
      <c r="G504" s="69">
        <v>2216.04</v>
      </c>
      <c r="H504" s="69"/>
      <c r="I504" s="69"/>
      <c r="J504" s="98">
        <f t="shared" si="17"/>
        <v>1.10802</v>
      </c>
      <c r="K504" s="70"/>
    </row>
    <row r="505" spans="1:11" ht="17.25" customHeight="1">
      <c r="A505" s="65">
        <v>210</v>
      </c>
      <c r="B505" s="66" t="s">
        <v>50</v>
      </c>
      <c r="C505" s="67" t="s">
        <v>645</v>
      </c>
      <c r="D505" s="67">
        <v>25</v>
      </c>
      <c r="E505" s="67">
        <v>0.4279</v>
      </c>
      <c r="F505" s="73">
        <f t="shared" si="18"/>
        <v>911.31</v>
      </c>
      <c r="G505" s="69">
        <v>911.31</v>
      </c>
      <c r="H505" s="69"/>
      <c r="I505" s="69"/>
      <c r="J505" s="98">
        <f t="shared" si="17"/>
        <v>0.45565499999999998</v>
      </c>
      <c r="K505" s="70"/>
    </row>
    <row r="506" spans="1:11" ht="17.25" customHeight="1">
      <c r="A506" s="65">
        <v>211</v>
      </c>
      <c r="B506" s="66" t="s">
        <v>50</v>
      </c>
      <c r="C506" s="67" t="s">
        <v>646</v>
      </c>
      <c r="D506" s="67">
        <v>9</v>
      </c>
      <c r="E506" s="67">
        <v>0.16600000000000001</v>
      </c>
      <c r="F506" s="73">
        <f t="shared" si="18"/>
        <v>3649.83</v>
      </c>
      <c r="G506" s="69">
        <v>2179.83</v>
      </c>
      <c r="H506" s="69">
        <v>1470</v>
      </c>
      <c r="I506" s="69"/>
      <c r="J506" s="98">
        <f t="shared" si="17"/>
        <v>1.8249150000000001</v>
      </c>
      <c r="K506" s="70"/>
    </row>
    <row r="507" spans="1:11" ht="17.25" customHeight="1">
      <c r="A507" s="65">
        <v>212</v>
      </c>
      <c r="B507" s="66" t="s">
        <v>50</v>
      </c>
      <c r="C507" s="67" t="s">
        <v>647</v>
      </c>
      <c r="D507" s="67">
        <v>16</v>
      </c>
      <c r="E507" s="67">
        <v>0.21929999999999999</v>
      </c>
      <c r="F507" s="73">
        <f t="shared" si="18"/>
        <v>2020.52</v>
      </c>
      <c r="G507" s="69">
        <v>2020.52</v>
      </c>
      <c r="H507" s="69"/>
      <c r="I507" s="69"/>
      <c r="J507" s="98">
        <f t="shared" si="17"/>
        <v>1.0102599999999999</v>
      </c>
      <c r="K507" s="70"/>
    </row>
    <row r="508" spans="1:11" ht="17.25" customHeight="1">
      <c r="A508" s="65">
        <v>213</v>
      </c>
      <c r="B508" s="66" t="s">
        <v>50</v>
      </c>
      <c r="C508" s="67" t="s">
        <v>648</v>
      </c>
      <c r="D508" s="67">
        <v>11</v>
      </c>
      <c r="E508" s="67">
        <v>0.17330000000000001</v>
      </c>
      <c r="F508" s="73">
        <f t="shared" si="18"/>
        <v>2167.36</v>
      </c>
      <c r="G508" s="69">
        <v>2167.36</v>
      </c>
      <c r="H508" s="69"/>
      <c r="I508" s="69"/>
      <c r="J508" s="98">
        <f t="shared" si="17"/>
        <v>1.08368</v>
      </c>
      <c r="K508" s="70"/>
    </row>
    <row r="509" spans="1:11" ht="17.25" customHeight="1">
      <c r="A509" s="65">
        <v>214</v>
      </c>
      <c r="B509" s="66" t="s">
        <v>49</v>
      </c>
      <c r="C509" s="67" t="s">
        <v>540</v>
      </c>
      <c r="D509" s="80">
        <v>5</v>
      </c>
      <c r="E509" s="80">
        <v>0.16689999999999999</v>
      </c>
      <c r="F509" s="73">
        <f t="shared" si="18"/>
        <v>4171.32</v>
      </c>
      <c r="G509" s="74">
        <v>3571.32</v>
      </c>
      <c r="H509" s="74"/>
      <c r="I509" s="74">
        <v>600</v>
      </c>
      <c r="J509" s="98">
        <f t="shared" si="17"/>
        <v>2.0856599999999998</v>
      </c>
      <c r="K509" s="70"/>
    </row>
    <row r="510" spans="1:11" ht="17.25" customHeight="1">
      <c r="A510" s="65">
        <v>215</v>
      </c>
      <c r="B510" s="66" t="s">
        <v>49</v>
      </c>
      <c r="C510" s="67" t="s">
        <v>649</v>
      </c>
      <c r="D510" s="80">
        <v>8</v>
      </c>
      <c r="E510" s="80">
        <v>0.2324</v>
      </c>
      <c r="F510" s="73">
        <f t="shared" si="18"/>
        <v>24957.4</v>
      </c>
      <c r="G510" s="74">
        <v>3085.4</v>
      </c>
      <c r="H510" s="74">
        <v>2986</v>
      </c>
      <c r="I510" s="74">
        <v>18886</v>
      </c>
      <c r="J510" s="98">
        <f t="shared" si="17"/>
        <v>12.4787</v>
      </c>
      <c r="K510" s="70"/>
    </row>
    <row r="511" spans="1:11" ht="17.25" customHeight="1">
      <c r="A511" s="65">
        <v>216</v>
      </c>
      <c r="B511" s="66" t="s">
        <v>49</v>
      </c>
      <c r="C511" s="67" t="s">
        <v>650</v>
      </c>
      <c r="D511" s="80">
        <v>14</v>
      </c>
      <c r="E511" s="80">
        <v>0.1338</v>
      </c>
      <c r="F511" s="73">
        <f t="shared" si="18"/>
        <v>7530.25</v>
      </c>
      <c r="G511" s="74">
        <v>1459.25</v>
      </c>
      <c r="H511" s="74">
        <v>2769</v>
      </c>
      <c r="I511" s="74">
        <v>3302</v>
      </c>
      <c r="J511" s="98">
        <f t="shared" si="17"/>
        <v>3.7651249999999998</v>
      </c>
      <c r="K511" s="70"/>
    </row>
    <row r="512" spans="1:11" ht="17.25" customHeight="1">
      <c r="A512" s="65">
        <v>217</v>
      </c>
      <c r="B512" s="66" t="s">
        <v>49</v>
      </c>
      <c r="C512" s="67" t="s">
        <v>651</v>
      </c>
      <c r="D512" s="80">
        <v>14</v>
      </c>
      <c r="E512" s="80">
        <v>0.10639999999999999</v>
      </c>
      <c r="F512" s="73">
        <f t="shared" si="18"/>
        <v>1330.34</v>
      </c>
      <c r="G512" s="74">
        <v>1330.34</v>
      </c>
      <c r="H512" s="74"/>
      <c r="I512" s="74"/>
      <c r="J512" s="98">
        <f t="shared" si="17"/>
        <v>0.66517000000000004</v>
      </c>
      <c r="K512" s="70"/>
    </row>
    <row r="513" spans="1:11" ht="17.25" customHeight="1">
      <c r="A513" s="65">
        <v>218</v>
      </c>
      <c r="B513" s="66" t="s">
        <v>49</v>
      </c>
      <c r="C513" s="67" t="s">
        <v>652</v>
      </c>
      <c r="D513" s="80">
        <v>16</v>
      </c>
      <c r="E513" s="80">
        <v>0.308</v>
      </c>
      <c r="F513" s="73">
        <f t="shared" si="18"/>
        <v>5388.06</v>
      </c>
      <c r="G513" s="74">
        <v>5388.06</v>
      </c>
      <c r="H513" s="74"/>
      <c r="I513" s="74"/>
      <c r="J513" s="98">
        <f t="shared" si="17"/>
        <v>2.6940300000000001</v>
      </c>
      <c r="K513" s="70"/>
    </row>
    <row r="514" spans="1:11" ht="17.25" customHeight="1">
      <c r="A514" s="65">
        <v>219</v>
      </c>
      <c r="B514" s="66" t="s">
        <v>49</v>
      </c>
      <c r="C514" s="67" t="s">
        <v>653</v>
      </c>
      <c r="D514" s="80">
        <v>11</v>
      </c>
      <c r="E514" s="80">
        <v>0.14729999999999999</v>
      </c>
      <c r="F514" s="73">
        <f t="shared" si="18"/>
        <v>8718.02</v>
      </c>
      <c r="G514" s="74">
        <v>2953.52</v>
      </c>
      <c r="H514" s="74">
        <v>927.5</v>
      </c>
      <c r="I514" s="74">
        <v>4837</v>
      </c>
      <c r="J514" s="98">
        <f t="shared" si="17"/>
        <v>4.3590099999999996</v>
      </c>
      <c r="K514" s="70"/>
    </row>
    <row r="515" spans="1:11" ht="17.25" customHeight="1">
      <c r="A515" s="65">
        <v>220</v>
      </c>
      <c r="B515" s="66" t="s">
        <v>49</v>
      </c>
      <c r="C515" s="67" t="s">
        <v>654</v>
      </c>
      <c r="D515" s="80">
        <v>5</v>
      </c>
      <c r="E515" s="80">
        <v>0.2268</v>
      </c>
      <c r="F515" s="73">
        <f t="shared" si="18"/>
        <v>8097.28</v>
      </c>
      <c r="G515" s="74">
        <v>5650.78</v>
      </c>
      <c r="H515" s="74">
        <v>2446.5</v>
      </c>
      <c r="I515" s="74"/>
      <c r="J515" s="98">
        <f t="shared" si="17"/>
        <v>4.0486399999999998</v>
      </c>
      <c r="K515" s="70"/>
    </row>
    <row r="516" spans="1:11" ht="17.25" customHeight="1">
      <c r="A516" s="65">
        <v>221</v>
      </c>
      <c r="B516" s="66" t="s">
        <v>49</v>
      </c>
      <c r="C516" s="67" t="s">
        <v>655</v>
      </c>
      <c r="D516" s="80">
        <v>6</v>
      </c>
      <c r="E516" s="80">
        <v>0.1207</v>
      </c>
      <c r="F516" s="73">
        <f t="shared" si="18"/>
        <v>3444</v>
      </c>
      <c r="G516" s="74">
        <v>2982</v>
      </c>
      <c r="H516" s="74"/>
      <c r="I516" s="74">
        <v>462</v>
      </c>
      <c r="J516" s="98">
        <f t="shared" si="17"/>
        <v>1.722</v>
      </c>
      <c r="K516" s="70"/>
    </row>
    <row r="517" spans="1:11" ht="17.25" customHeight="1">
      <c r="A517" s="65">
        <v>222</v>
      </c>
      <c r="B517" s="66" t="s">
        <v>49</v>
      </c>
      <c r="C517" s="67" t="s">
        <v>656</v>
      </c>
      <c r="D517" s="80">
        <v>8</v>
      </c>
      <c r="E517" s="80">
        <v>0.1197</v>
      </c>
      <c r="F517" s="73">
        <f t="shared" si="18"/>
        <v>533.94000000000005</v>
      </c>
      <c r="G517" s="74">
        <v>533.94000000000005</v>
      </c>
      <c r="H517" s="74"/>
      <c r="I517" s="74"/>
      <c r="J517" s="98">
        <f t="shared" si="17"/>
        <v>0.26696999999999999</v>
      </c>
      <c r="K517" s="70"/>
    </row>
    <row r="518" spans="1:11" ht="17.25" customHeight="1">
      <c r="A518" s="65">
        <v>223</v>
      </c>
      <c r="B518" s="66" t="s">
        <v>49</v>
      </c>
      <c r="C518" s="67" t="s">
        <v>534</v>
      </c>
      <c r="D518" s="80">
        <v>14</v>
      </c>
      <c r="E518" s="80">
        <v>0.31440000000000001</v>
      </c>
      <c r="F518" s="73">
        <f t="shared" si="18"/>
        <v>12456.63</v>
      </c>
      <c r="G518" s="74">
        <v>3787.13</v>
      </c>
      <c r="H518" s="74">
        <v>2971.5</v>
      </c>
      <c r="I518" s="74">
        <v>5698</v>
      </c>
      <c r="J518" s="98">
        <f t="shared" si="17"/>
        <v>6.2283150000000003</v>
      </c>
      <c r="K518" s="70"/>
    </row>
    <row r="519" spans="1:11" ht="17.25" customHeight="1">
      <c r="A519" s="65">
        <v>224</v>
      </c>
      <c r="B519" s="66" t="s">
        <v>49</v>
      </c>
      <c r="C519" s="67" t="s">
        <v>657</v>
      </c>
      <c r="D519" s="80">
        <v>9</v>
      </c>
      <c r="E519" s="80">
        <v>0.14460000000000001</v>
      </c>
      <c r="F519" s="73">
        <f t="shared" si="18"/>
        <v>3972.34</v>
      </c>
      <c r="G519" s="74">
        <v>1555.84</v>
      </c>
      <c r="H519" s="74">
        <v>1186.5</v>
      </c>
      <c r="I519" s="74">
        <v>1230</v>
      </c>
      <c r="J519" s="98">
        <f t="shared" ref="J519:J582" si="19">F519*0.0005</f>
        <v>1.98617</v>
      </c>
      <c r="K519" s="70"/>
    </row>
    <row r="520" spans="1:11" ht="17.25" customHeight="1">
      <c r="A520" s="65">
        <v>225</v>
      </c>
      <c r="B520" s="66" t="s">
        <v>49</v>
      </c>
      <c r="C520" s="67" t="s">
        <v>658</v>
      </c>
      <c r="D520" s="80">
        <v>14</v>
      </c>
      <c r="E520" s="80">
        <v>0.1719</v>
      </c>
      <c r="F520" s="73">
        <f t="shared" si="18"/>
        <v>1420.21</v>
      </c>
      <c r="G520" s="74">
        <v>1420.21</v>
      </c>
      <c r="H520" s="74"/>
      <c r="I520" s="74"/>
      <c r="J520" s="98">
        <f t="shared" si="19"/>
        <v>0.71010499999999999</v>
      </c>
      <c r="K520" s="70"/>
    </row>
    <row r="521" spans="1:11" ht="17.25" customHeight="1">
      <c r="A521" s="65">
        <v>226</v>
      </c>
      <c r="B521" s="66" t="s">
        <v>49</v>
      </c>
      <c r="C521" s="67" t="s">
        <v>659</v>
      </c>
      <c r="D521" s="80">
        <v>14</v>
      </c>
      <c r="E521" s="80">
        <v>0.1195</v>
      </c>
      <c r="F521" s="73">
        <f t="shared" si="18"/>
        <v>1826.66</v>
      </c>
      <c r="G521" s="74">
        <v>1826.66</v>
      </c>
      <c r="H521" s="74"/>
      <c r="I521" s="74"/>
      <c r="J521" s="98">
        <f t="shared" si="19"/>
        <v>0.91332999999999998</v>
      </c>
      <c r="K521" s="70"/>
    </row>
    <row r="522" spans="1:11" ht="17.25" customHeight="1">
      <c r="A522" s="65">
        <v>227</v>
      </c>
      <c r="B522" s="66" t="s">
        <v>49</v>
      </c>
      <c r="C522" s="67" t="s">
        <v>660</v>
      </c>
      <c r="D522" s="80">
        <v>7</v>
      </c>
      <c r="E522" s="80">
        <v>0.12959999999999999</v>
      </c>
      <c r="F522" s="73">
        <f t="shared" si="18"/>
        <v>2209.17</v>
      </c>
      <c r="G522" s="74">
        <v>1879.17</v>
      </c>
      <c r="H522" s="74"/>
      <c r="I522" s="74">
        <v>330</v>
      </c>
      <c r="J522" s="98">
        <f t="shared" si="19"/>
        <v>1.1045849999999999</v>
      </c>
      <c r="K522" s="70"/>
    </row>
    <row r="523" spans="1:11" ht="17.25" customHeight="1">
      <c r="A523" s="65">
        <v>228</v>
      </c>
      <c r="B523" s="66" t="s">
        <v>49</v>
      </c>
      <c r="C523" s="67" t="s">
        <v>661</v>
      </c>
      <c r="D523" s="80">
        <v>11</v>
      </c>
      <c r="E523" s="80">
        <v>0.15659999999999999</v>
      </c>
      <c r="F523" s="73">
        <f t="shared" si="18"/>
        <v>1728.03</v>
      </c>
      <c r="G523" s="74">
        <v>1728.03</v>
      </c>
      <c r="H523" s="74"/>
      <c r="I523" s="74"/>
      <c r="J523" s="98">
        <f t="shared" si="19"/>
        <v>0.86401499999999998</v>
      </c>
      <c r="K523" s="70"/>
    </row>
    <row r="524" spans="1:11" ht="17.25" customHeight="1">
      <c r="A524" s="65">
        <v>229</v>
      </c>
      <c r="B524" s="66" t="s">
        <v>49</v>
      </c>
      <c r="C524" s="67" t="s">
        <v>205</v>
      </c>
      <c r="D524" s="80">
        <v>21</v>
      </c>
      <c r="E524" s="80">
        <v>0.18790000000000001</v>
      </c>
      <c r="F524" s="73">
        <f t="shared" si="18"/>
        <v>4836.0600000000004</v>
      </c>
      <c r="G524" s="74">
        <v>3463.06</v>
      </c>
      <c r="H524" s="74"/>
      <c r="I524" s="74">
        <v>1373</v>
      </c>
      <c r="J524" s="98">
        <f t="shared" si="19"/>
        <v>2.4180299999999999</v>
      </c>
      <c r="K524" s="70"/>
    </row>
    <row r="525" spans="1:11" ht="17.25" customHeight="1">
      <c r="A525" s="65">
        <v>230</v>
      </c>
      <c r="B525" s="66" t="s">
        <v>49</v>
      </c>
      <c r="C525" s="67" t="s">
        <v>662</v>
      </c>
      <c r="D525" s="80">
        <v>10</v>
      </c>
      <c r="E525" s="80">
        <v>0.12989999999999999</v>
      </c>
      <c r="F525" s="73">
        <f t="shared" si="18"/>
        <v>5019.6400000000003</v>
      </c>
      <c r="G525" s="74">
        <v>1371.14</v>
      </c>
      <c r="H525" s="74">
        <v>1765.5</v>
      </c>
      <c r="I525" s="74">
        <v>1883</v>
      </c>
      <c r="J525" s="98">
        <f t="shared" si="19"/>
        <v>2.5098199999999999</v>
      </c>
      <c r="K525" s="70"/>
    </row>
    <row r="526" spans="1:11" ht="17.25" customHeight="1">
      <c r="A526" s="65">
        <v>231</v>
      </c>
      <c r="B526" s="66" t="s">
        <v>49</v>
      </c>
      <c r="C526" s="67" t="s">
        <v>663</v>
      </c>
      <c r="D526" s="80">
        <v>15</v>
      </c>
      <c r="E526" s="80">
        <v>0.2019</v>
      </c>
      <c r="F526" s="73">
        <f t="shared" si="18"/>
        <v>2554.69</v>
      </c>
      <c r="G526" s="74">
        <v>2554.69</v>
      </c>
      <c r="H526" s="74"/>
      <c r="I526" s="74"/>
      <c r="J526" s="98">
        <f t="shared" si="19"/>
        <v>1.277345</v>
      </c>
      <c r="K526" s="70"/>
    </row>
    <row r="527" spans="1:11" ht="17.25" customHeight="1">
      <c r="A527" s="65">
        <v>232</v>
      </c>
      <c r="B527" s="66" t="s">
        <v>49</v>
      </c>
      <c r="C527" s="67" t="s">
        <v>664</v>
      </c>
      <c r="D527" s="80">
        <v>16</v>
      </c>
      <c r="E527" s="80">
        <v>0.17069999999999999</v>
      </c>
      <c r="F527" s="73">
        <f t="shared" si="18"/>
        <v>16268.87</v>
      </c>
      <c r="G527" s="74">
        <v>4162.37</v>
      </c>
      <c r="H527" s="74">
        <v>5050.5</v>
      </c>
      <c r="I527" s="74">
        <v>7056</v>
      </c>
      <c r="J527" s="98">
        <f t="shared" si="19"/>
        <v>8.1344349999999999</v>
      </c>
      <c r="K527" s="70"/>
    </row>
    <row r="528" spans="1:11" ht="17.25" customHeight="1">
      <c r="A528" s="65">
        <v>233</v>
      </c>
      <c r="B528" s="66" t="s">
        <v>49</v>
      </c>
      <c r="C528" s="67" t="s">
        <v>665</v>
      </c>
      <c r="D528" s="80">
        <v>7</v>
      </c>
      <c r="E528" s="80">
        <v>0.1074</v>
      </c>
      <c r="F528" s="73">
        <f t="shared" si="18"/>
        <v>1557.27</v>
      </c>
      <c r="G528" s="74">
        <v>1557.27</v>
      </c>
      <c r="H528" s="74"/>
      <c r="I528" s="74"/>
      <c r="J528" s="98">
        <f t="shared" si="19"/>
        <v>0.77863499999999997</v>
      </c>
      <c r="K528" s="70"/>
    </row>
    <row r="529" spans="1:11" ht="17.25" customHeight="1">
      <c r="A529" s="65">
        <v>234</v>
      </c>
      <c r="B529" s="66" t="s">
        <v>666</v>
      </c>
      <c r="C529" s="67" t="s">
        <v>667</v>
      </c>
      <c r="D529" s="67">
        <v>8</v>
      </c>
      <c r="E529" s="67">
        <v>0.15670000000000001</v>
      </c>
      <c r="F529" s="73">
        <f t="shared" si="18"/>
        <v>973.89</v>
      </c>
      <c r="G529" s="69">
        <v>973.89</v>
      </c>
      <c r="H529" s="69"/>
      <c r="I529" s="69"/>
      <c r="J529" s="98">
        <f t="shared" si="19"/>
        <v>0.48694500000000002</v>
      </c>
      <c r="K529" s="70"/>
    </row>
    <row r="530" spans="1:11" ht="17.25" customHeight="1">
      <c r="A530" s="65">
        <v>235</v>
      </c>
      <c r="B530" s="66" t="s">
        <v>666</v>
      </c>
      <c r="C530" s="67" t="s">
        <v>668</v>
      </c>
      <c r="D530" s="67">
        <v>14</v>
      </c>
      <c r="E530" s="67">
        <v>0.20580000000000001</v>
      </c>
      <c r="F530" s="73">
        <f t="shared" si="18"/>
        <v>724.64</v>
      </c>
      <c r="G530" s="69">
        <v>724.64</v>
      </c>
      <c r="H530" s="69"/>
      <c r="I530" s="69"/>
      <c r="J530" s="98">
        <f t="shared" si="19"/>
        <v>0.36231999999999998</v>
      </c>
      <c r="K530" s="70"/>
    </row>
    <row r="531" spans="1:11" ht="17.25" customHeight="1">
      <c r="A531" s="65">
        <v>236</v>
      </c>
      <c r="B531" s="66" t="s">
        <v>666</v>
      </c>
      <c r="C531" s="67" t="s">
        <v>669</v>
      </c>
      <c r="D531" s="67">
        <v>8</v>
      </c>
      <c r="E531" s="67">
        <v>0.1646</v>
      </c>
      <c r="F531" s="73">
        <f t="shared" si="18"/>
        <v>308.70999999999998</v>
      </c>
      <c r="G531" s="69">
        <v>308.70999999999998</v>
      </c>
      <c r="H531" s="69"/>
      <c r="I531" s="69"/>
      <c r="J531" s="98">
        <f t="shared" si="19"/>
        <v>0.15435499999999999</v>
      </c>
      <c r="K531" s="70"/>
    </row>
    <row r="532" spans="1:11" ht="17.25" customHeight="1">
      <c r="A532" s="65">
        <v>237</v>
      </c>
      <c r="B532" s="66" t="s">
        <v>666</v>
      </c>
      <c r="C532" s="67" t="s">
        <v>670</v>
      </c>
      <c r="D532" s="67">
        <v>11</v>
      </c>
      <c r="E532" s="67">
        <v>0.22850000000000001</v>
      </c>
      <c r="F532" s="73">
        <f t="shared" si="18"/>
        <v>72.099999999999994</v>
      </c>
      <c r="G532" s="69">
        <v>72.099999999999994</v>
      </c>
      <c r="H532" s="69"/>
      <c r="I532" s="69"/>
      <c r="J532" s="98">
        <f t="shared" si="19"/>
        <v>3.6049999999999999E-2</v>
      </c>
      <c r="K532" s="70"/>
    </row>
    <row r="533" spans="1:11" ht="17.25" customHeight="1">
      <c r="A533" s="65">
        <v>238</v>
      </c>
      <c r="B533" s="66" t="s">
        <v>666</v>
      </c>
      <c r="C533" s="67" t="s">
        <v>671</v>
      </c>
      <c r="D533" s="67">
        <v>16</v>
      </c>
      <c r="E533" s="67">
        <v>0.18</v>
      </c>
      <c r="F533" s="73">
        <f t="shared" si="18"/>
        <v>42</v>
      </c>
      <c r="G533" s="69"/>
      <c r="H533" s="69">
        <v>42</v>
      </c>
      <c r="I533" s="69"/>
      <c r="J533" s="98">
        <f t="shared" si="19"/>
        <v>2.1000000000000001E-2</v>
      </c>
      <c r="K533" s="70"/>
    </row>
    <row r="534" spans="1:11" ht="17.25" customHeight="1">
      <c r="A534" s="65">
        <v>239</v>
      </c>
      <c r="B534" s="66" t="s">
        <v>666</v>
      </c>
      <c r="C534" s="67" t="s">
        <v>672</v>
      </c>
      <c r="D534" s="67">
        <v>7</v>
      </c>
      <c r="E534" s="67">
        <v>0.20549999999999999</v>
      </c>
      <c r="F534" s="73">
        <f t="shared" si="18"/>
        <v>0</v>
      </c>
      <c r="G534" s="69">
        <v>0</v>
      </c>
      <c r="H534" s="69"/>
      <c r="I534" s="69"/>
      <c r="J534" s="98">
        <f t="shared" si="19"/>
        <v>0</v>
      </c>
      <c r="K534" s="70"/>
    </row>
    <row r="535" spans="1:11" ht="17.25" customHeight="1">
      <c r="A535" s="65">
        <v>240</v>
      </c>
      <c r="B535" s="66" t="s">
        <v>666</v>
      </c>
      <c r="C535" s="67" t="s">
        <v>673</v>
      </c>
      <c r="D535" s="67">
        <v>12</v>
      </c>
      <c r="E535" s="67">
        <v>0.19109999999999999</v>
      </c>
      <c r="F535" s="73">
        <f t="shared" si="18"/>
        <v>976.53</v>
      </c>
      <c r="G535" s="69">
        <v>976.53</v>
      </c>
      <c r="H535" s="69"/>
      <c r="I535" s="69"/>
      <c r="J535" s="98">
        <f t="shared" si="19"/>
        <v>0.488265</v>
      </c>
      <c r="K535" s="70"/>
    </row>
    <row r="536" spans="1:11" ht="17.25" customHeight="1">
      <c r="A536" s="65">
        <v>241</v>
      </c>
      <c r="B536" s="66" t="s">
        <v>666</v>
      </c>
      <c r="C536" s="67" t="s">
        <v>674</v>
      </c>
      <c r="D536" s="67">
        <v>20</v>
      </c>
      <c r="E536" s="67">
        <v>0.2074</v>
      </c>
      <c r="F536" s="73">
        <f t="shared" si="18"/>
        <v>1560.93</v>
      </c>
      <c r="G536" s="69">
        <v>1560.93</v>
      </c>
      <c r="H536" s="69"/>
      <c r="I536" s="69"/>
      <c r="J536" s="98">
        <f t="shared" si="19"/>
        <v>0.78046499999999996</v>
      </c>
      <c r="K536" s="70"/>
    </row>
    <row r="537" spans="1:11" ht="17.25" customHeight="1">
      <c r="A537" s="65">
        <v>242</v>
      </c>
      <c r="B537" s="66" t="s">
        <v>666</v>
      </c>
      <c r="C537" s="67" t="s">
        <v>538</v>
      </c>
      <c r="D537" s="67">
        <v>14</v>
      </c>
      <c r="E537" s="67">
        <v>0.18940000000000001</v>
      </c>
      <c r="F537" s="73">
        <f t="shared" si="18"/>
        <v>0</v>
      </c>
      <c r="G537" s="69">
        <v>0</v>
      </c>
      <c r="H537" s="69"/>
      <c r="I537" s="69"/>
      <c r="J537" s="98">
        <f t="shared" si="19"/>
        <v>0</v>
      </c>
      <c r="K537" s="70"/>
    </row>
    <row r="538" spans="1:11" ht="17.25" customHeight="1">
      <c r="A538" s="65">
        <v>243</v>
      </c>
      <c r="B538" s="66" t="s">
        <v>666</v>
      </c>
      <c r="C538" s="67" t="s">
        <v>675</v>
      </c>
      <c r="D538" s="67">
        <v>11</v>
      </c>
      <c r="E538" s="67">
        <v>0.1411</v>
      </c>
      <c r="F538" s="73">
        <f t="shared" si="18"/>
        <v>1395.79</v>
      </c>
      <c r="G538" s="69">
        <v>1395.79</v>
      </c>
      <c r="H538" s="69"/>
      <c r="I538" s="69"/>
      <c r="J538" s="98">
        <f t="shared" si="19"/>
        <v>0.69789500000000004</v>
      </c>
      <c r="K538" s="70"/>
    </row>
    <row r="539" spans="1:11" ht="17.25" customHeight="1">
      <c r="A539" s="65">
        <v>244</v>
      </c>
      <c r="B539" s="66" t="s">
        <v>666</v>
      </c>
      <c r="C539" s="67" t="s">
        <v>253</v>
      </c>
      <c r="D539" s="67">
        <v>14</v>
      </c>
      <c r="E539" s="67">
        <v>0.1633</v>
      </c>
      <c r="F539" s="73">
        <f t="shared" si="18"/>
        <v>1548.52</v>
      </c>
      <c r="G539" s="69">
        <v>1548.52</v>
      </c>
      <c r="H539" s="69"/>
      <c r="I539" s="69"/>
      <c r="J539" s="98">
        <f t="shared" si="19"/>
        <v>0.77425999999999995</v>
      </c>
      <c r="K539" s="70"/>
    </row>
    <row r="540" spans="1:11" ht="17.25" customHeight="1">
      <c r="A540" s="65">
        <v>245</v>
      </c>
      <c r="B540" s="66" t="s">
        <v>666</v>
      </c>
      <c r="C540" s="67" t="s">
        <v>676</v>
      </c>
      <c r="D540" s="67">
        <v>17</v>
      </c>
      <c r="E540" s="67">
        <v>0.21579999999999999</v>
      </c>
      <c r="F540" s="73">
        <f t="shared" si="18"/>
        <v>14.64</v>
      </c>
      <c r="G540" s="69">
        <v>14.64</v>
      </c>
      <c r="H540" s="69"/>
      <c r="I540" s="69"/>
      <c r="J540" s="98">
        <f t="shared" si="19"/>
        <v>7.3200000000000001E-3</v>
      </c>
      <c r="K540" s="70"/>
    </row>
    <row r="541" spans="1:11" ht="17.25" customHeight="1">
      <c r="A541" s="65">
        <v>246</v>
      </c>
      <c r="B541" s="66" t="s">
        <v>666</v>
      </c>
      <c r="C541" s="67" t="s">
        <v>677</v>
      </c>
      <c r="D541" s="67">
        <v>18</v>
      </c>
      <c r="E541" s="67">
        <v>0.24110000000000001</v>
      </c>
      <c r="F541" s="73">
        <f t="shared" si="18"/>
        <v>1148.76</v>
      </c>
      <c r="G541" s="69">
        <v>1148.76</v>
      </c>
      <c r="H541" s="69"/>
      <c r="I541" s="69"/>
      <c r="J541" s="98">
        <f t="shared" si="19"/>
        <v>0.57438</v>
      </c>
      <c r="K541" s="70"/>
    </row>
    <row r="542" spans="1:11" ht="17.25" customHeight="1">
      <c r="A542" s="65">
        <v>247</v>
      </c>
      <c r="B542" s="66" t="s">
        <v>666</v>
      </c>
      <c r="C542" s="67" t="s">
        <v>678</v>
      </c>
      <c r="D542" s="67">
        <v>12</v>
      </c>
      <c r="E542" s="67">
        <v>0.19689999999999999</v>
      </c>
      <c r="F542" s="73">
        <f t="shared" si="18"/>
        <v>1386.67</v>
      </c>
      <c r="G542" s="69">
        <v>1386.67</v>
      </c>
      <c r="H542" s="69"/>
      <c r="I542" s="69"/>
      <c r="J542" s="98">
        <f t="shared" si="19"/>
        <v>0.69333500000000003</v>
      </c>
      <c r="K542" s="70"/>
    </row>
    <row r="543" spans="1:11" ht="17.25" customHeight="1">
      <c r="A543" s="65">
        <v>248</v>
      </c>
      <c r="B543" s="66" t="s">
        <v>666</v>
      </c>
      <c r="C543" s="67" t="s">
        <v>679</v>
      </c>
      <c r="D543" s="67">
        <v>14</v>
      </c>
      <c r="E543" s="67">
        <v>0.11219999999999999</v>
      </c>
      <c r="F543" s="73">
        <f t="shared" si="18"/>
        <v>1885.32</v>
      </c>
      <c r="G543" s="69">
        <v>1885.32</v>
      </c>
      <c r="H543" s="69"/>
      <c r="I543" s="69"/>
      <c r="J543" s="98">
        <f t="shared" si="19"/>
        <v>0.94266000000000005</v>
      </c>
      <c r="K543" s="70"/>
    </row>
    <row r="544" spans="1:11" ht="17.25" customHeight="1">
      <c r="A544" s="65">
        <v>249</v>
      </c>
      <c r="B544" s="66" t="s">
        <v>666</v>
      </c>
      <c r="C544" s="67" t="s">
        <v>680</v>
      </c>
      <c r="D544" s="67">
        <v>10</v>
      </c>
      <c r="E544" s="67">
        <v>6.7299999999999999E-2</v>
      </c>
      <c r="F544" s="73">
        <f t="shared" si="18"/>
        <v>1699.73</v>
      </c>
      <c r="G544" s="69">
        <v>1699.73</v>
      </c>
      <c r="H544" s="69"/>
      <c r="I544" s="69"/>
      <c r="J544" s="98">
        <f t="shared" si="19"/>
        <v>0.84986499999999998</v>
      </c>
      <c r="K544" s="70"/>
    </row>
    <row r="545" spans="1:11" ht="17.25" customHeight="1">
      <c r="A545" s="65">
        <v>250</v>
      </c>
      <c r="B545" s="66" t="s">
        <v>666</v>
      </c>
      <c r="C545" s="67" t="s">
        <v>681</v>
      </c>
      <c r="D545" s="67">
        <v>19</v>
      </c>
      <c r="E545" s="67">
        <v>0.17710000000000001</v>
      </c>
      <c r="F545" s="73">
        <f t="shared" si="18"/>
        <v>527.58000000000004</v>
      </c>
      <c r="G545" s="69">
        <v>527.58000000000004</v>
      </c>
      <c r="H545" s="69"/>
      <c r="I545" s="69"/>
      <c r="J545" s="98">
        <f t="shared" si="19"/>
        <v>0.26379000000000002</v>
      </c>
      <c r="K545" s="70"/>
    </row>
    <row r="546" spans="1:11" ht="17.25" customHeight="1">
      <c r="A546" s="65">
        <v>251</v>
      </c>
      <c r="B546" s="66" t="s">
        <v>666</v>
      </c>
      <c r="C546" s="67" t="s">
        <v>682</v>
      </c>
      <c r="D546" s="67">
        <v>12</v>
      </c>
      <c r="E546" s="67">
        <v>8.6900000000000005E-2</v>
      </c>
      <c r="F546" s="73">
        <f t="shared" si="18"/>
        <v>621.04</v>
      </c>
      <c r="G546" s="69">
        <v>621.04</v>
      </c>
      <c r="H546" s="69"/>
      <c r="I546" s="69"/>
      <c r="J546" s="98">
        <f t="shared" si="19"/>
        <v>0.31052000000000002</v>
      </c>
      <c r="K546" s="70"/>
    </row>
    <row r="547" spans="1:11" ht="17.25" customHeight="1">
      <c r="A547" s="65">
        <v>252</v>
      </c>
      <c r="B547" s="66" t="s">
        <v>666</v>
      </c>
      <c r="C547" s="67" t="s">
        <v>683</v>
      </c>
      <c r="D547" s="67">
        <v>14</v>
      </c>
      <c r="E547" s="67">
        <v>0.13780000000000001</v>
      </c>
      <c r="F547" s="73">
        <f t="shared" si="18"/>
        <v>1352.43</v>
      </c>
      <c r="G547" s="69">
        <v>1352.43</v>
      </c>
      <c r="H547" s="69"/>
      <c r="I547" s="69"/>
      <c r="J547" s="98">
        <f t="shared" si="19"/>
        <v>0.67621500000000001</v>
      </c>
      <c r="K547" s="70"/>
    </row>
    <row r="548" spans="1:11" ht="17.25" customHeight="1">
      <c r="A548" s="65">
        <v>253</v>
      </c>
      <c r="B548" s="66" t="s">
        <v>666</v>
      </c>
      <c r="C548" s="67" t="s">
        <v>684</v>
      </c>
      <c r="D548" s="67">
        <v>56</v>
      </c>
      <c r="E548" s="67">
        <v>0.4592</v>
      </c>
      <c r="F548" s="73">
        <f t="shared" si="18"/>
        <v>6019.85</v>
      </c>
      <c r="G548" s="69">
        <v>6019.85</v>
      </c>
      <c r="H548" s="69"/>
      <c r="I548" s="69"/>
      <c r="J548" s="98">
        <f t="shared" si="19"/>
        <v>3.009925</v>
      </c>
      <c r="K548" s="70"/>
    </row>
    <row r="549" spans="1:11" ht="17.25" customHeight="1">
      <c r="A549" s="65">
        <v>254</v>
      </c>
      <c r="B549" s="66" t="s">
        <v>666</v>
      </c>
      <c r="C549" s="67" t="s">
        <v>685</v>
      </c>
      <c r="D549" s="67">
        <v>8</v>
      </c>
      <c r="E549" s="67">
        <v>0.105</v>
      </c>
      <c r="F549" s="73">
        <f t="shared" si="18"/>
        <v>380.44</v>
      </c>
      <c r="G549" s="69">
        <v>380.44</v>
      </c>
      <c r="H549" s="69"/>
      <c r="I549" s="69"/>
      <c r="J549" s="98">
        <f t="shared" si="19"/>
        <v>0.19022</v>
      </c>
      <c r="K549" s="70"/>
    </row>
    <row r="550" spans="1:11" ht="17.25" customHeight="1">
      <c r="A550" s="65">
        <v>255</v>
      </c>
      <c r="B550" s="66" t="s">
        <v>666</v>
      </c>
      <c r="C550" s="67" t="s">
        <v>686</v>
      </c>
      <c r="D550" s="67">
        <v>12</v>
      </c>
      <c r="E550" s="67">
        <v>0.14710000000000001</v>
      </c>
      <c r="F550" s="73">
        <f t="shared" si="18"/>
        <v>746.34</v>
      </c>
      <c r="G550" s="69">
        <v>636.34</v>
      </c>
      <c r="H550" s="69">
        <v>110</v>
      </c>
      <c r="I550" s="69"/>
      <c r="J550" s="98">
        <f t="shared" si="19"/>
        <v>0.37317</v>
      </c>
      <c r="K550" s="70"/>
    </row>
    <row r="551" spans="1:11" ht="17.25" customHeight="1">
      <c r="A551" s="65">
        <v>256</v>
      </c>
      <c r="B551" s="66" t="s">
        <v>666</v>
      </c>
      <c r="C551" s="67" t="s">
        <v>687</v>
      </c>
      <c r="D551" s="67">
        <v>14</v>
      </c>
      <c r="E551" s="67">
        <v>0.19650000000000001</v>
      </c>
      <c r="F551" s="73">
        <f t="shared" si="18"/>
        <v>1998.94</v>
      </c>
      <c r="G551" s="69">
        <v>1998.94</v>
      </c>
      <c r="H551" s="69"/>
      <c r="I551" s="69"/>
      <c r="J551" s="98">
        <f t="shared" si="19"/>
        <v>0.99946999999999997</v>
      </c>
      <c r="K551" s="70"/>
    </row>
    <row r="552" spans="1:11" ht="17.25" customHeight="1">
      <c r="A552" s="65">
        <v>257</v>
      </c>
      <c r="B552" s="66" t="s">
        <v>666</v>
      </c>
      <c r="C552" s="67" t="s">
        <v>688</v>
      </c>
      <c r="D552" s="67">
        <v>12</v>
      </c>
      <c r="E552" s="67">
        <v>0.188</v>
      </c>
      <c r="F552" s="73">
        <f t="shared" ref="F552:F569" si="20">G552+H552+I552</f>
        <v>963.82</v>
      </c>
      <c r="G552" s="69">
        <v>963.82</v>
      </c>
      <c r="H552" s="69"/>
      <c r="I552" s="69"/>
      <c r="J552" s="98">
        <f t="shared" si="19"/>
        <v>0.48191000000000001</v>
      </c>
      <c r="K552" s="70"/>
    </row>
    <row r="553" spans="1:11" ht="17.25" customHeight="1">
      <c r="A553" s="65">
        <v>258</v>
      </c>
      <c r="B553" s="66" t="s">
        <v>666</v>
      </c>
      <c r="C553" s="67" t="s">
        <v>689</v>
      </c>
      <c r="D553" s="67">
        <v>13</v>
      </c>
      <c r="E553" s="67">
        <v>0.12740000000000001</v>
      </c>
      <c r="F553" s="73">
        <f t="shared" si="20"/>
        <v>1610.23</v>
      </c>
      <c r="G553" s="69">
        <v>1610.23</v>
      </c>
      <c r="H553" s="69"/>
      <c r="I553" s="69"/>
      <c r="J553" s="98">
        <f t="shared" si="19"/>
        <v>0.80511500000000003</v>
      </c>
      <c r="K553" s="70"/>
    </row>
    <row r="554" spans="1:11" ht="17.25" customHeight="1">
      <c r="A554" s="65">
        <v>259</v>
      </c>
      <c r="B554" s="66" t="s">
        <v>666</v>
      </c>
      <c r="C554" s="67" t="s">
        <v>690</v>
      </c>
      <c r="D554" s="67">
        <v>15</v>
      </c>
      <c r="E554" s="67">
        <v>0.16</v>
      </c>
      <c r="F554" s="73">
        <f t="shared" si="20"/>
        <v>1527.13</v>
      </c>
      <c r="G554" s="69">
        <v>1527.13</v>
      </c>
      <c r="H554" s="69"/>
      <c r="I554" s="69"/>
      <c r="J554" s="98">
        <f t="shared" si="19"/>
        <v>0.76356500000000005</v>
      </c>
      <c r="K554" s="70"/>
    </row>
    <row r="555" spans="1:11" ht="17.25" customHeight="1">
      <c r="A555" s="65">
        <v>260</v>
      </c>
      <c r="B555" s="66" t="s">
        <v>48</v>
      </c>
      <c r="C555" s="67" t="s">
        <v>691</v>
      </c>
      <c r="D555" s="67">
        <v>7</v>
      </c>
      <c r="E555" s="67">
        <v>0.54200000000000004</v>
      </c>
      <c r="F555" s="73">
        <f t="shared" si="20"/>
        <v>3728.87</v>
      </c>
      <c r="G555" s="69">
        <v>3728.87</v>
      </c>
      <c r="H555" s="69"/>
      <c r="I555" s="69"/>
      <c r="J555" s="98">
        <f t="shared" si="19"/>
        <v>1.8644350000000001</v>
      </c>
      <c r="K555" s="70"/>
    </row>
    <row r="556" spans="1:11" ht="17.25" customHeight="1">
      <c r="A556" s="65">
        <v>261</v>
      </c>
      <c r="B556" s="66" t="s">
        <v>48</v>
      </c>
      <c r="C556" s="67" t="s">
        <v>692</v>
      </c>
      <c r="D556" s="67">
        <v>20</v>
      </c>
      <c r="E556" s="67">
        <v>0.24790000000000001</v>
      </c>
      <c r="F556" s="73">
        <f t="shared" si="20"/>
        <v>2838.3</v>
      </c>
      <c r="G556" s="69">
        <v>2838.3</v>
      </c>
      <c r="H556" s="69"/>
      <c r="I556" s="69"/>
      <c r="J556" s="98">
        <f t="shared" si="19"/>
        <v>1.4191499999999999</v>
      </c>
      <c r="K556" s="70"/>
    </row>
    <row r="557" spans="1:11" ht="17.25" customHeight="1">
      <c r="A557" s="65">
        <v>262</v>
      </c>
      <c r="B557" s="66" t="s">
        <v>48</v>
      </c>
      <c r="C557" s="67" t="s">
        <v>693</v>
      </c>
      <c r="D557" s="67">
        <v>7</v>
      </c>
      <c r="E557" s="67">
        <v>0.30990000000000001</v>
      </c>
      <c r="F557" s="73">
        <f t="shared" si="20"/>
        <v>6137.71</v>
      </c>
      <c r="G557" s="69">
        <v>2803.21</v>
      </c>
      <c r="H557" s="69">
        <v>3334.5</v>
      </c>
      <c r="I557" s="69"/>
      <c r="J557" s="98">
        <f t="shared" si="19"/>
        <v>3.0688550000000001</v>
      </c>
      <c r="K557" s="70"/>
    </row>
    <row r="558" spans="1:11" ht="17.25" customHeight="1">
      <c r="A558" s="65">
        <v>263</v>
      </c>
      <c r="B558" s="66" t="s">
        <v>48</v>
      </c>
      <c r="C558" s="67" t="s">
        <v>694</v>
      </c>
      <c r="D558" s="67">
        <v>9</v>
      </c>
      <c r="E558" s="67">
        <v>0.4264</v>
      </c>
      <c r="F558" s="73">
        <f t="shared" si="20"/>
        <v>9179.8799999999992</v>
      </c>
      <c r="G558" s="69">
        <v>2673.88</v>
      </c>
      <c r="H558" s="69"/>
      <c r="I558" s="69">
        <v>6506</v>
      </c>
      <c r="J558" s="98">
        <f t="shared" si="19"/>
        <v>4.5899400000000004</v>
      </c>
      <c r="K558" s="70"/>
    </row>
    <row r="559" spans="1:11" ht="17.25" customHeight="1">
      <c r="A559" s="65">
        <v>264</v>
      </c>
      <c r="B559" s="66" t="s">
        <v>48</v>
      </c>
      <c r="C559" s="67" t="s">
        <v>695</v>
      </c>
      <c r="D559" s="67">
        <v>4</v>
      </c>
      <c r="E559" s="67">
        <v>0.46339999999999998</v>
      </c>
      <c r="F559" s="73">
        <f t="shared" si="20"/>
        <v>8545.93</v>
      </c>
      <c r="G559" s="69">
        <v>8545.93</v>
      </c>
      <c r="H559" s="69"/>
      <c r="I559" s="69"/>
      <c r="J559" s="98">
        <f t="shared" si="19"/>
        <v>4.2729650000000001</v>
      </c>
      <c r="K559" s="70"/>
    </row>
    <row r="560" spans="1:11" ht="17.25" customHeight="1">
      <c r="A560" s="65">
        <v>265</v>
      </c>
      <c r="B560" s="66" t="s">
        <v>48</v>
      </c>
      <c r="C560" s="67" t="s">
        <v>696</v>
      </c>
      <c r="D560" s="67">
        <v>4</v>
      </c>
      <c r="E560" s="67">
        <v>0.2208</v>
      </c>
      <c r="F560" s="73">
        <f t="shared" si="20"/>
        <v>1207.83</v>
      </c>
      <c r="G560" s="69">
        <v>1167.33</v>
      </c>
      <c r="H560" s="69">
        <v>40.5</v>
      </c>
      <c r="I560" s="69"/>
      <c r="J560" s="98">
        <f t="shared" si="19"/>
        <v>0.60391499999999998</v>
      </c>
      <c r="K560" s="70"/>
    </row>
    <row r="561" spans="1:11" ht="17.25" customHeight="1">
      <c r="A561" s="65">
        <v>266</v>
      </c>
      <c r="B561" s="66" t="s">
        <v>48</v>
      </c>
      <c r="C561" s="67" t="s">
        <v>697</v>
      </c>
      <c r="D561" s="67">
        <v>22</v>
      </c>
      <c r="E561" s="67">
        <v>0.42770000000000002</v>
      </c>
      <c r="F561" s="73">
        <f t="shared" si="20"/>
        <v>5179.3999999999996</v>
      </c>
      <c r="G561" s="69">
        <v>5179.3999999999996</v>
      </c>
      <c r="H561" s="69"/>
      <c r="I561" s="69"/>
      <c r="J561" s="98">
        <f t="shared" si="19"/>
        <v>2.5897000000000001</v>
      </c>
      <c r="K561" s="70"/>
    </row>
    <row r="562" spans="1:11" ht="17.25" customHeight="1">
      <c r="A562" s="65">
        <v>267</v>
      </c>
      <c r="B562" s="66" t="s">
        <v>48</v>
      </c>
      <c r="C562" s="67" t="s">
        <v>698</v>
      </c>
      <c r="D562" s="67">
        <v>13</v>
      </c>
      <c r="E562" s="67">
        <v>0.27129999999999999</v>
      </c>
      <c r="F562" s="73">
        <f t="shared" si="20"/>
        <v>13779.1</v>
      </c>
      <c r="G562" s="69">
        <v>3465.1</v>
      </c>
      <c r="H562" s="69">
        <v>10314</v>
      </c>
      <c r="I562" s="69"/>
      <c r="J562" s="98">
        <f t="shared" si="19"/>
        <v>6.8895499999999998</v>
      </c>
      <c r="K562" s="70"/>
    </row>
    <row r="563" spans="1:11" ht="17.25" customHeight="1">
      <c r="A563" s="65">
        <v>268</v>
      </c>
      <c r="B563" s="66" t="s">
        <v>48</v>
      </c>
      <c r="C563" s="67" t="s">
        <v>699</v>
      </c>
      <c r="D563" s="67">
        <v>6</v>
      </c>
      <c r="E563" s="67">
        <v>0.50380000000000003</v>
      </c>
      <c r="F563" s="73">
        <f t="shared" si="20"/>
        <v>4902.9399999999996</v>
      </c>
      <c r="G563" s="69">
        <v>3365.44</v>
      </c>
      <c r="H563" s="69">
        <v>1537.5</v>
      </c>
      <c r="I563" s="69"/>
      <c r="J563" s="98">
        <f t="shared" si="19"/>
        <v>2.45147</v>
      </c>
      <c r="K563" s="70"/>
    </row>
    <row r="564" spans="1:11" ht="17.25" customHeight="1">
      <c r="A564" s="65">
        <v>269</v>
      </c>
      <c r="B564" s="66" t="s">
        <v>48</v>
      </c>
      <c r="C564" s="67" t="s">
        <v>700</v>
      </c>
      <c r="D564" s="67">
        <v>8</v>
      </c>
      <c r="E564" s="67">
        <v>0.33550000000000002</v>
      </c>
      <c r="F564" s="73">
        <f t="shared" si="20"/>
        <v>1471.71</v>
      </c>
      <c r="G564" s="69">
        <v>1276.71</v>
      </c>
      <c r="H564" s="69">
        <v>195</v>
      </c>
      <c r="I564" s="69"/>
      <c r="J564" s="98">
        <f t="shared" si="19"/>
        <v>0.73585500000000004</v>
      </c>
      <c r="K564" s="70"/>
    </row>
    <row r="565" spans="1:11" ht="17.25" customHeight="1">
      <c r="A565" s="65">
        <v>270</v>
      </c>
      <c r="B565" s="66" t="s">
        <v>48</v>
      </c>
      <c r="C565" s="67" t="s">
        <v>701</v>
      </c>
      <c r="D565" s="67">
        <v>11</v>
      </c>
      <c r="E565" s="67">
        <v>0.83650000000000002</v>
      </c>
      <c r="F565" s="73">
        <f t="shared" si="20"/>
        <v>21196.87</v>
      </c>
      <c r="G565" s="69">
        <v>2375.87</v>
      </c>
      <c r="H565" s="69">
        <v>12446</v>
      </c>
      <c r="I565" s="69">
        <v>6375</v>
      </c>
      <c r="J565" s="98">
        <f t="shared" si="19"/>
        <v>10.598435</v>
      </c>
      <c r="K565" s="70"/>
    </row>
    <row r="566" spans="1:11" ht="17.25" customHeight="1">
      <c r="A566" s="65">
        <v>271</v>
      </c>
      <c r="B566" s="66" t="s">
        <v>48</v>
      </c>
      <c r="C566" s="67" t="s">
        <v>702</v>
      </c>
      <c r="D566" s="67">
        <v>10</v>
      </c>
      <c r="E566" s="67">
        <v>0.48130000000000001</v>
      </c>
      <c r="F566" s="73">
        <f t="shared" si="20"/>
        <v>13937.74</v>
      </c>
      <c r="G566" s="69">
        <v>8602.24</v>
      </c>
      <c r="H566" s="69">
        <v>5335.5</v>
      </c>
      <c r="I566" s="69"/>
      <c r="J566" s="98">
        <f t="shared" si="19"/>
        <v>6.9688699999999999</v>
      </c>
      <c r="K566" s="70"/>
    </row>
    <row r="567" spans="1:11" ht="17.25" customHeight="1">
      <c r="A567" s="65">
        <v>272</v>
      </c>
      <c r="B567" s="66" t="s">
        <v>48</v>
      </c>
      <c r="C567" s="67" t="s">
        <v>703</v>
      </c>
      <c r="D567" s="67">
        <v>15</v>
      </c>
      <c r="E567" s="67">
        <v>0.2792</v>
      </c>
      <c r="F567" s="73">
        <f t="shared" si="20"/>
        <v>2882.36</v>
      </c>
      <c r="G567" s="69">
        <v>2882.36</v>
      </c>
      <c r="H567" s="69"/>
      <c r="I567" s="69"/>
      <c r="J567" s="98">
        <f t="shared" si="19"/>
        <v>1.4411799999999999</v>
      </c>
      <c r="K567" s="70"/>
    </row>
    <row r="568" spans="1:11" ht="17.25" customHeight="1">
      <c r="A568" s="65">
        <v>273</v>
      </c>
      <c r="B568" s="66" t="s">
        <v>48</v>
      </c>
      <c r="C568" s="67" t="s">
        <v>704</v>
      </c>
      <c r="D568" s="67">
        <v>6</v>
      </c>
      <c r="E568" s="67">
        <v>0.48220000000000002</v>
      </c>
      <c r="F568" s="73">
        <f t="shared" si="20"/>
        <v>11484.23</v>
      </c>
      <c r="G568" s="69">
        <v>6678.23</v>
      </c>
      <c r="H568" s="69">
        <v>4806</v>
      </c>
      <c r="I568" s="69"/>
      <c r="J568" s="98">
        <f t="shared" si="19"/>
        <v>5.7421150000000001</v>
      </c>
      <c r="K568" s="70"/>
    </row>
    <row r="569" spans="1:11" ht="17.25" customHeight="1">
      <c r="A569" s="65">
        <v>274</v>
      </c>
      <c r="B569" s="66" t="s">
        <v>48</v>
      </c>
      <c r="C569" s="67" t="s">
        <v>705</v>
      </c>
      <c r="D569" s="67">
        <v>1</v>
      </c>
      <c r="E569" s="67">
        <v>0.29299999999999998</v>
      </c>
      <c r="F569" s="73">
        <f t="shared" si="20"/>
        <v>0</v>
      </c>
      <c r="G569" s="69"/>
      <c r="H569" s="69"/>
      <c r="I569" s="69"/>
      <c r="J569" s="98">
        <f t="shared" si="19"/>
        <v>0</v>
      </c>
      <c r="K569" s="70"/>
    </row>
    <row r="570" spans="1:11" ht="17.25" customHeight="1">
      <c r="A570" s="65">
        <v>275</v>
      </c>
      <c r="B570" s="66" t="s">
        <v>706</v>
      </c>
      <c r="C570" s="65" t="s">
        <v>707</v>
      </c>
      <c r="D570" s="67"/>
      <c r="E570" s="67">
        <v>0.188</v>
      </c>
      <c r="F570" s="78">
        <v>1848</v>
      </c>
      <c r="G570" s="67">
        <v>1848</v>
      </c>
      <c r="H570" s="69"/>
      <c r="I570" s="69"/>
      <c r="J570" s="98">
        <f t="shared" si="19"/>
        <v>0.92400000000000004</v>
      </c>
      <c r="K570" s="118" t="s">
        <v>708</v>
      </c>
    </row>
    <row r="571" spans="1:11" ht="17.25" customHeight="1">
      <c r="A571" s="65">
        <v>276</v>
      </c>
      <c r="B571" s="66" t="s">
        <v>706</v>
      </c>
      <c r="C571" s="65" t="s">
        <v>709</v>
      </c>
      <c r="D571" s="67"/>
      <c r="E571" s="67">
        <v>0.1411</v>
      </c>
      <c r="F571" s="78">
        <v>9145</v>
      </c>
      <c r="G571" s="67">
        <v>9145</v>
      </c>
      <c r="H571" s="69"/>
      <c r="I571" s="69"/>
      <c r="J571" s="98">
        <f t="shared" si="19"/>
        <v>4.5724999999999998</v>
      </c>
      <c r="K571" s="119"/>
    </row>
    <row r="572" spans="1:11" ht="17.25" customHeight="1">
      <c r="A572" s="65">
        <v>277</v>
      </c>
      <c r="B572" s="66" t="s">
        <v>706</v>
      </c>
      <c r="C572" s="65" t="s">
        <v>710</v>
      </c>
      <c r="D572" s="67"/>
      <c r="E572" s="67">
        <v>0.15609999999999999</v>
      </c>
      <c r="F572" s="78">
        <v>1939.24</v>
      </c>
      <c r="G572" s="67">
        <v>1939.24</v>
      </c>
      <c r="H572" s="69"/>
      <c r="I572" s="69"/>
      <c r="J572" s="98">
        <f t="shared" si="19"/>
        <v>0.96962000000000004</v>
      </c>
      <c r="K572" s="120"/>
    </row>
    <row r="573" spans="1:11" s="59" customFormat="1" ht="17.25" customHeight="1">
      <c r="A573" s="54" t="s">
        <v>711</v>
      </c>
      <c r="B573" s="55" t="s">
        <v>10</v>
      </c>
      <c r="C573" s="60">
        <f>+A799</f>
        <v>226</v>
      </c>
      <c r="D573" s="61">
        <f>SUM(D574:D799)</f>
        <v>2711</v>
      </c>
      <c r="E573" s="61">
        <f>SUM(E574:E799)</f>
        <v>49.353999999999999</v>
      </c>
      <c r="F573" s="63">
        <f>G573+H573+I573</f>
        <v>682552.35</v>
      </c>
      <c r="G573" s="63">
        <f>SUM(G574:G799)</f>
        <v>473155.37</v>
      </c>
      <c r="H573" s="63">
        <f>SUM(H574:H799)</f>
        <v>168324.4</v>
      </c>
      <c r="I573" s="63">
        <f>SUM(I574:I799)</f>
        <v>41072.58</v>
      </c>
      <c r="J573" s="97">
        <f t="shared" si="19"/>
        <v>341.27617500000002</v>
      </c>
      <c r="K573" s="58"/>
    </row>
    <row r="574" spans="1:11" ht="17.25" customHeight="1">
      <c r="A574" s="65">
        <v>1</v>
      </c>
      <c r="B574" s="66" t="s">
        <v>79</v>
      </c>
      <c r="C574" s="67" t="s">
        <v>712</v>
      </c>
      <c r="D574" s="67">
        <v>12</v>
      </c>
      <c r="E574" s="76">
        <v>0.28079999999999999</v>
      </c>
      <c r="F574" s="73">
        <v>7935.5</v>
      </c>
      <c r="G574" s="69">
        <v>4145</v>
      </c>
      <c r="H574" s="69">
        <v>3226.5</v>
      </c>
      <c r="I574" s="69">
        <v>564</v>
      </c>
      <c r="J574" s="98">
        <f t="shared" si="19"/>
        <v>3.9677500000000001</v>
      </c>
      <c r="K574" s="70"/>
    </row>
    <row r="575" spans="1:11" ht="17.25" customHeight="1">
      <c r="A575" s="65">
        <v>2</v>
      </c>
      <c r="B575" s="66" t="s">
        <v>79</v>
      </c>
      <c r="C575" s="67" t="s">
        <v>713</v>
      </c>
      <c r="D575" s="67">
        <v>12</v>
      </c>
      <c r="E575" s="76">
        <v>0.23039999999999999</v>
      </c>
      <c r="F575" s="73">
        <v>2082</v>
      </c>
      <c r="G575" s="69">
        <v>1927</v>
      </c>
      <c r="H575" s="69">
        <v>0</v>
      </c>
      <c r="I575" s="69">
        <v>155</v>
      </c>
      <c r="J575" s="98">
        <f t="shared" si="19"/>
        <v>1.0409999999999999</v>
      </c>
      <c r="K575" s="70"/>
    </row>
    <row r="576" spans="1:11" ht="17.25" customHeight="1">
      <c r="A576" s="65">
        <v>3</v>
      </c>
      <c r="B576" s="66" t="s">
        <v>79</v>
      </c>
      <c r="C576" s="67" t="s">
        <v>714</v>
      </c>
      <c r="D576" s="67">
        <v>13</v>
      </c>
      <c r="E576" s="76">
        <v>0.2152</v>
      </c>
      <c r="F576" s="73">
        <v>2477</v>
      </c>
      <c r="G576" s="69">
        <v>1964</v>
      </c>
      <c r="H576" s="69">
        <v>63</v>
      </c>
      <c r="I576" s="69">
        <v>450</v>
      </c>
      <c r="J576" s="98">
        <f t="shared" si="19"/>
        <v>1.2384999999999999</v>
      </c>
      <c r="K576" s="70"/>
    </row>
    <row r="577" spans="1:11" ht="17.25" customHeight="1">
      <c r="A577" s="65">
        <v>4</v>
      </c>
      <c r="B577" s="66" t="s">
        <v>79</v>
      </c>
      <c r="C577" s="67" t="s">
        <v>715</v>
      </c>
      <c r="D577" s="67">
        <v>20</v>
      </c>
      <c r="E577" s="76">
        <v>0.29139999999999999</v>
      </c>
      <c r="F577" s="73">
        <v>3351</v>
      </c>
      <c r="G577" s="69">
        <v>3225</v>
      </c>
      <c r="H577" s="69">
        <v>126</v>
      </c>
      <c r="I577" s="69">
        <v>0</v>
      </c>
      <c r="J577" s="98">
        <f t="shared" si="19"/>
        <v>1.6755</v>
      </c>
      <c r="K577" s="70"/>
    </row>
    <row r="578" spans="1:11" ht="17.25" customHeight="1">
      <c r="A578" s="65">
        <v>5</v>
      </c>
      <c r="B578" s="66" t="s">
        <v>79</v>
      </c>
      <c r="C578" s="67" t="s">
        <v>659</v>
      </c>
      <c r="D578" s="67">
        <v>9</v>
      </c>
      <c r="E578" s="76">
        <v>0.13220000000000001</v>
      </c>
      <c r="F578" s="73">
        <v>1400</v>
      </c>
      <c r="G578" s="69">
        <v>1400</v>
      </c>
      <c r="H578" s="69">
        <v>0</v>
      </c>
      <c r="I578" s="69">
        <v>0</v>
      </c>
      <c r="J578" s="98">
        <f t="shared" si="19"/>
        <v>0.7</v>
      </c>
      <c r="K578" s="70"/>
    </row>
    <row r="579" spans="1:11" ht="17.25" customHeight="1">
      <c r="A579" s="65">
        <v>6</v>
      </c>
      <c r="B579" s="66" t="s">
        <v>79</v>
      </c>
      <c r="C579" s="67" t="s">
        <v>716</v>
      </c>
      <c r="D579" s="67">
        <v>10</v>
      </c>
      <c r="E579" s="76">
        <v>0.13469999999999999</v>
      </c>
      <c r="F579" s="73">
        <v>1030</v>
      </c>
      <c r="G579" s="69">
        <v>1030</v>
      </c>
      <c r="H579" s="69">
        <v>0</v>
      </c>
      <c r="I579" s="69">
        <v>0</v>
      </c>
      <c r="J579" s="98">
        <f t="shared" si="19"/>
        <v>0.51500000000000001</v>
      </c>
      <c r="K579" s="70"/>
    </row>
    <row r="580" spans="1:11" ht="17.25" customHeight="1">
      <c r="A580" s="65">
        <v>7</v>
      </c>
      <c r="B580" s="66" t="s">
        <v>79</v>
      </c>
      <c r="C580" s="67" t="s">
        <v>717</v>
      </c>
      <c r="D580" s="67">
        <v>8</v>
      </c>
      <c r="E580" s="76">
        <v>0.1242</v>
      </c>
      <c r="F580" s="73">
        <v>939</v>
      </c>
      <c r="G580" s="69">
        <v>939</v>
      </c>
      <c r="H580" s="69">
        <v>0</v>
      </c>
      <c r="I580" s="69">
        <v>0</v>
      </c>
      <c r="J580" s="98">
        <f t="shared" si="19"/>
        <v>0.46949999999999997</v>
      </c>
      <c r="K580" s="70"/>
    </row>
    <row r="581" spans="1:11" ht="17.25" customHeight="1">
      <c r="A581" s="65">
        <v>8</v>
      </c>
      <c r="B581" s="66" t="s">
        <v>79</v>
      </c>
      <c r="C581" s="67" t="s">
        <v>718</v>
      </c>
      <c r="D581" s="67">
        <v>7</v>
      </c>
      <c r="E581" s="76">
        <v>0.1308</v>
      </c>
      <c r="F581" s="73">
        <v>1300</v>
      </c>
      <c r="G581" s="69">
        <v>1300</v>
      </c>
      <c r="H581" s="69">
        <v>0</v>
      </c>
      <c r="I581" s="69">
        <v>0</v>
      </c>
      <c r="J581" s="98">
        <f t="shared" si="19"/>
        <v>0.65</v>
      </c>
      <c r="K581" s="70"/>
    </row>
    <row r="582" spans="1:11" ht="17.25" customHeight="1">
      <c r="A582" s="65">
        <v>9</v>
      </c>
      <c r="B582" s="66" t="s">
        <v>79</v>
      </c>
      <c r="C582" s="67" t="s">
        <v>719</v>
      </c>
      <c r="D582" s="67">
        <v>17</v>
      </c>
      <c r="E582" s="76">
        <v>0.22950000000000001</v>
      </c>
      <c r="F582" s="73">
        <v>1584</v>
      </c>
      <c r="G582" s="69">
        <v>1584</v>
      </c>
      <c r="H582" s="69">
        <v>0</v>
      </c>
      <c r="I582" s="69">
        <v>0</v>
      </c>
      <c r="J582" s="98">
        <f t="shared" si="19"/>
        <v>0.79200000000000004</v>
      </c>
      <c r="K582" s="70"/>
    </row>
    <row r="583" spans="1:11" ht="17.25" customHeight="1">
      <c r="A583" s="65">
        <v>10</v>
      </c>
      <c r="B583" s="66" t="s">
        <v>79</v>
      </c>
      <c r="C583" s="67" t="s">
        <v>720</v>
      </c>
      <c r="D583" s="67">
        <v>7</v>
      </c>
      <c r="E583" s="76">
        <v>9.8599999999999993E-2</v>
      </c>
      <c r="F583" s="73">
        <v>3872.5</v>
      </c>
      <c r="G583" s="69">
        <v>1099</v>
      </c>
      <c r="H583" s="69">
        <v>2773.5</v>
      </c>
      <c r="I583" s="69">
        <v>0</v>
      </c>
      <c r="J583" s="98">
        <f t="shared" ref="J583:J646" si="21">F583*0.0005</f>
        <v>1.93625</v>
      </c>
      <c r="K583" s="70"/>
    </row>
    <row r="584" spans="1:11" ht="17.25" customHeight="1">
      <c r="A584" s="65">
        <v>11</v>
      </c>
      <c r="B584" s="66" t="s">
        <v>79</v>
      </c>
      <c r="C584" s="67" t="s">
        <v>721</v>
      </c>
      <c r="D584" s="67">
        <v>16</v>
      </c>
      <c r="E584" s="76">
        <v>0.1976</v>
      </c>
      <c r="F584" s="73">
        <v>1573</v>
      </c>
      <c r="G584" s="69">
        <v>1573</v>
      </c>
      <c r="H584" s="69">
        <v>0</v>
      </c>
      <c r="I584" s="69">
        <v>0</v>
      </c>
      <c r="J584" s="98">
        <f t="shared" si="21"/>
        <v>0.78649999999999998</v>
      </c>
      <c r="K584" s="70"/>
    </row>
    <row r="585" spans="1:11" ht="17.25" customHeight="1">
      <c r="A585" s="65">
        <v>12</v>
      </c>
      <c r="B585" s="66" t="s">
        <v>79</v>
      </c>
      <c r="C585" s="67" t="s">
        <v>722</v>
      </c>
      <c r="D585" s="67">
        <v>13</v>
      </c>
      <c r="E585" s="76">
        <v>0.1573</v>
      </c>
      <c r="F585" s="73">
        <v>1499</v>
      </c>
      <c r="G585" s="69">
        <v>1499</v>
      </c>
      <c r="H585" s="69">
        <v>0</v>
      </c>
      <c r="I585" s="69">
        <v>0</v>
      </c>
      <c r="J585" s="98">
        <f t="shared" si="21"/>
        <v>0.74950000000000006</v>
      </c>
      <c r="K585" s="70"/>
    </row>
    <row r="586" spans="1:11" ht="17.25" customHeight="1">
      <c r="A586" s="65">
        <v>13</v>
      </c>
      <c r="B586" s="66" t="s">
        <v>79</v>
      </c>
      <c r="C586" s="67" t="s">
        <v>723</v>
      </c>
      <c r="D586" s="67">
        <v>14</v>
      </c>
      <c r="E586" s="76">
        <v>0.26429999999999998</v>
      </c>
      <c r="F586" s="73">
        <v>2591</v>
      </c>
      <c r="G586" s="69">
        <v>2591</v>
      </c>
      <c r="H586" s="69">
        <v>0</v>
      </c>
      <c r="I586" s="69">
        <v>0</v>
      </c>
      <c r="J586" s="98">
        <f t="shared" si="21"/>
        <v>1.2955000000000001</v>
      </c>
      <c r="K586" s="70"/>
    </row>
    <row r="587" spans="1:11" ht="17.25" customHeight="1">
      <c r="A587" s="65">
        <v>14</v>
      </c>
      <c r="B587" s="66" t="s">
        <v>78</v>
      </c>
      <c r="C587" s="67" t="s">
        <v>724</v>
      </c>
      <c r="D587" s="86">
        <v>8</v>
      </c>
      <c r="E587" s="86">
        <v>0.25919999999999999</v>
      </c>
      <c r="F587" s="73">
        <v>4197</v>
      </c>
      <c r="G587" s="69">
        <v>2978</v>
      </c>
      <c r="H587" s="69">
        <v>681</v>
      </c>
      <c r="I587" s="69">
        <v>538</v>
      </c>
      <c r="J587" s="98">
        <f t="shared" si="21"/>
        <v>2.0985</v>
      </c>
      <c r="K587" s="70"/>
    </row>
    <row r="588" spans="1:11" ht="17.25" customHeight="1">
      <c r="A588" s="65">
        <v>15</v>
      </c>
      <c r="B588" s="66" t="s">
        <v>78</v>
      </c>
      <c r="C588" s="67" t="s">
        <v>595</v>
      </c>
      <c r="D588" s="86">
        <v>17</v>
      </c>
      <c r="E588" s="86">
        <v>0.25769999999999998</v>
      </c>
      <c r="F588" s="73">
        <v>6862</v>
      </c>
      <c r="G588" s="69">
        <v>3501</v>
      </c>
      <c r="H588" s="69">
        <v>2615</v>
      </c>
      <c r="I588" s="69">
        <v>746</v>
      </c>
      <c r="J588" s="98">
        <f t="shared" si="21"/>
        <v>3.431</v>
      </c>
      <c r="K588" s="70"/>
    </row>
    <row r="589" spans="1:11" ht="17.25" customHeight="1">
      <c r="A589" s="65">
        <v>16</v>
      </c>
      <c r="B589" s="66" t="s">
        <v>78</v>
      </c>
      <c r="C589" s="67" t="s">
        <v>640</v>
      </c>
      <c r="D589" s="86">
        <v>16</v>
      </c>
      <c r="E589" s="86">
        <v>0.31369999999999998</v>
      </c>
      <c r="F589" s="73">
        <v>4648</v>
      </c>
      <c r="G589" s="69">
        <v>2968</v>
      </c>
      <c r="H589" s="69">
        <v>1475</v>
      </c>
      <c r="I589" s="69">
        <v>205</v>
      </c>
      <c r="J589" s="98">
        <f t="shared" si="21"/>
        <v>2.3239999999999998</v>
      </c>
      <c r="K589" s="70"/>
    </row>
    <row r="590" spans="1:11" ht="17.25" customHeight="1">
      <c r="A590" s="65">
        <v>17</v>
      </c>
      <c r="B590" s="66" t="s">
        <v>78</v>
      </c>
      <c r="C590" s="67" t="s">
        <v>725</v>
      </c>
      <c r="D590" s="86">
        <v>4</v>
      </c>
      <c r="E590" s="86">
        <v>6.0600000000000001E-2</v>
      </c>
      <c r="F590" s="73">
        <v>399</v>
      </c>
      <c r="G590" s="69">
        <v>399</v>
      </c>
      <c r="H590" s="69">
        <v>0</v>
      </c>
      <c r="I590" s="69">
        <v>0</v>
      </c>
      <c r="J590" s="98">
        <f t="shared" si="21"/>
        <v>0.19950000000000001</v>
      </c>
      <c r="K590" s="70"/>
    </row>
    <row r="591" spans="1:11" ht="17.25" customHeight="1">
      <c r="A591" s="65">
        <v>18</v>
      </c>
      <c r="B591" s="66" t="s">
        <v>78</v>
      </c>
      <c r="C591" s="67" t="s">
        <v>726</v>
      </c>
      <c r="D591" s="86">
        <v>10</v>
      </c>
      <c r="E591" s="86">
        <v>0.16239999999999999</v>
      </c>
      <c r="F591" s="73">
        <v>1589</v>
      </c>
      <c r="G591" s="69">
        <v>1289</v>
      </c>
      <c r="H591" s="69">
        <v>45</v>
      </c>
      <c r="I591" s="69">
        <v>255</v>
      </c>
      <c r="J591" s="98">
        <f t="shared" si="21"/>
        <v>0.79449999999999998</v>
      </c>
      <c r="K591" s="70"/>
    </row>
    <row r="592" spans="1:11" ht="17.25" customHeight="1">
      <c r="A592" s="65">
        <v>19</v>
      </c>
      <c r="B592" s="66" t="s">
        <v>78</v>
      </c>
      <c r="C592" s="67" t="s">
        <v>727</v>
      </c>
      <c r="D592" s="86">
        <v>8</v>
      </c>
      <c r="E592" s="86">
        <v>0.19389999999999999</v>
      </c>
      <c r="F592" s="73">
        <v>2760</v>
      </c>
      <c r="G592" s="69">
        <v>1033</v>
      </c>
      <c r="H592" s="69">
        <v>1727</v>
      </c>
      <c r="I592" s="69">
        <v>0</v>
      </c>
      <c r="J592" s="98">
        <f t="shared" si="21"/>
        <v>1.38</v>
      </c>
      <c r="K592" s="70"/>
    </row>
    <row r="593" spans="1:11" ht="17.25" customHeight="1">
      <c r="A593" s="65">
        <v>20</v>
      </c>
      <c r="B593" s="66" t="s">
        <v>78</v>
      </c>
      <c r="C593" s="67" t="s">
        <v>728</v>
      </c>
      <c r="D593" s="86">
        <v>5</v>
      </c>
      <c r="E593" s="86">
        <v>0.17610000000000001</v>
      </c>
      <c r="F593" s="73">
        <v>1491</v>
      </c>
      <c r="G593" s="69">
        <v>585</v>
      </c>
      <c r="H593" s="69">
        <v>906</v>
      </c>
      <c r="I593" s="69">
        <v>0</v>
      </c>
      <c r="J593" s="98">
        <f t="shared" si="21"/>
        <v>0.74550000000000005</v>
      </c>
      <c r="K593" s="70"/>
    </row>
    <row r="594" spans="1:11" ht="17.25" customHeight="1">
      <c r="A594" s="65">
        <v>21</v>
      </c>
      <c r="B594" s="66" t="s">
        <v>78</v>
      </c>
      <c r="C594" s="67" t="s">
        <v>729</v>
      </c>
      <c r="D594" s="86">
        <v>8</v>
      </c>
      <c r="E594" s="86">
        <v>0.23449999999999999</v>
      </c>
      <c r="F594" s="73">
        <v>3070</v>
      </c>
      <c r="G594" s="69">
        <v>991</v>
      </c>
      <c r="H594" s="69">
        <v>2052</v>
      </c>
      <c r="I594" s="69">
        <v>27</v>
      </c>
      <c r="J594" s="98">
        <f t="shared" si="21"/>
        <v>1.5349999999999999</v>
      </c>
      <c r="K594" s="70"/>
    </row>
    <row r="595" spans="1:11" ht="17.25" customHeight="1">
      <c r="A595" s="65">
        <v>22</v>
      </c>
      <c r="B595" s="66" t="s">
        <v>78</v>
      </c>
      <c r="C595" s="67" t="s">
        <v>730</v>
      </c>
      <c r="D595" s="86">
        <v>10</v>
      </c>
      <c r="E595" s="86">
        <v>0.2</v>
      </c>
      <c r="F595" s="73">
        <v>1459</v>
      </c>
      <c r="G595" s="69">
        <v>1437</v>
      </c>
      <c r="H595" s="69">
        <v>0</v>
      </c>
      <c r="I595" s="69">
        <v>22</v>
      </c>
      <c r="J595" s="98">
        <f t="shared" si="21"/>
        <v>0.72950000000000004</v>
      </c>
      <c r="K595" s="70"/>
    </row>
    <row r="596" spans="1:11" ht="17.25" customHeight="1">
      <c r="A596" s="65">
        <v>23</v>
      </c>
      <c r="B596" s="66" t="s">
        <v>78</v>
      </c>
      <c r="C596" s="67" t="s">
        <v>731</v>
      </c>
      <c r="D596" s="86">
        <v>5</v>
      </c>
      <c r="E596" s="86">
        <v>0.35170000000000001</v>
      </c>
      <c r="F596" s="73">
        <v>4707</v>
      </c>
      <c r="G596" s="69">
        <v>2066</v>
      </c>
      <c r="H596" s="69">
        <v>2631</v>
      </c>
      <c r="I596" s="69">
        <v>10</v>
      </c>
      <c r="J596" s="98">
        <f t="shared" si="21"/>
        <v>2.3534999999999999</v>
      </c>
      <c r="K596" s="70"/>
    </row>
    <row r="597" spans="1:11" ht="17.25" customHeight="1">
      <c r="A597" s="65">
        <v>24</v>
      </c>
      <c r="B597" s="66" t="s">
        <v>78</v>
      </c>
      <c r="C597" s="67" t="s">
        <v>732</v>
      </c>
      <c r="D597" s="86">
        <v>6</v>
      </c>
      <c r="E597" s="86">
        <v>0.26100000000000001</v>
      </c>
      <c r="F597" s="73">
        <v>2643</v>
      </c>
      <c r="G597" s="69">
        <v>2563</v>
      </c>
      <c r="H597" s="69">
        <v>0</v>
      </c>
      <c r="I597" s="69">
        <v>80</v>
      </c>
      <c r="J597" s="98">
        <f t="shared" si="21"/>
        <v>1.3214999999999999</v>
      </c>
      <c r="K597" s="70"/>
    </row>
    <row r="598" spans="1:11" ht="17.25" customHeight="1">
      <c r="A598" s="65">
        <v>25</v>
      </c>
      <c r="B598" s="66" t="s">
        <v>78</v>
      </c>
      <c r="C598" s="67" t="s">
        <v>733</v>
      </c>
      <c r="D598" s="86">
        <v>15</v>
      </c>
      <c r="E598" s="86">
        <v>0.47460000000000002</v>
      </c>
      <c r="F598" s="73">
        <v>5197</v>
      </c>
      <c r="G598" s="69">
        <v>3244</v>
      </c>
      <c r="H598" s="69">
        <v>1703</v>
      </c>
      <c r="I598" s="69">
        <v>250</v>
      </c>
      <c r="J598" s="98">
        <f t="shared" si="21"/>
        <v>2.5985</v>
      </c>
      <c r="K598" s="70"/>
    </row>
    <row r="599" spans="1:11" ht="17.25" customHeight="1">
      <c r="A599" s="65">
        <v>26</v>
      </c>
      <c r="B599" s="66" t="s">
        <v>77</v>
      </c>
      <c r="C599" s="67" t="s">
        <v>734</v>
      </c>
      <c r="D599" s="67">
        <v>17</v>
      </c>
      <c r="E599" s="67">
        <v>0.21199999999999999</v>
      </c>
      <c r="F599" s="73">
        <v>1560</v>
      </c>
      <c r="G599" s="69">
        <v>1560</v>
      </c>
      <c r="H599" s="69">
        <v>0</v>
      </c>
      <c r="I599" s="69">
        <v>0</v>
      </c>
      <c r="J599" s="98">
        <f t="shared" si="21"/>
        <v>0.78</v>
      </c>
      <c r="K599" s="70"/>
    </row>
    <row r="600" spans="1:11" ht="17.25" customHeight="1">
      <c r="A600" s="65">
        <v>27</v>
      </c>
      <c r="B600" s="66" t="s">
        <v>77</v>
      </c>
      <c r="C600" s="67" t="s">
        <v>735</v>
      </c>
      <c r="D600" s="67">
        <v>11</v>
      </c>
      <c r="E600" s="67">
        <v>0.23599999999999999</v>
      </c>
      <c r="F600" s="73">
        <v>2290</v>
      </c>
      <c r="G600" s="69">
        <v>2290</v>
      </c>
      <c r="H600" s="69">
        <v>0</v>
      </c>
      <c r="I600" s="69">
        <v>0</v>
      </c>
      <c r="J600" s="98">
        <f t="shared" si="21"/>
        <v>1.145</v>
      </c>
      <c r="K600" s="70"/>
    </row>
    <row r="601" spans="1:11" ht="17.25" customHeight="1">
      <c r="A601" s="65">
        <v>28</v>
      </c>
      <c r="B601" s="66" t="s">
        <v>77</v>
      </c>
      <c r="C601" s="67" t="s">
        <v>736</v>
      </c>
      <c r="D601" s="67">
        <v>12</v>
      </c>
      <c r="E601" s="67">
        <v>0.19900000000000001</v>
      </c>
      <c r="F601" s="73">
        <v>1600</v>
      </c>
      <c r="G601" s="69">
        <v>1600</v>
      </c>
      <c r="H601" s="69">
        <v>0</v>
      </c>
      <c r="I601" s="69">
        <v>0</v>
      </c>
      <c r="J601" s="98">
        <f t="shared" si="21"/>
        <v>0.8</v>
      </c>
      <c r="K601" s="70"/>
    </row>
    <row r="602" spans="1:11" ht="17.25" customHeight="1">
      <c r="A602" s="65">
        <v>29</v>
      </c>
      <c r="B602" s="66" t="s">
        <v>77</v>
      </c>
      <c r="C602" s="67" t="s">
        <v>737</v>
      </c>
      <c r="D602" s="67">
        <v>14</v>
      </c>
      <c r="E602" s="67">
        <v>0.27600000000000002</v>
      </c>
      <c r="F602" s="73">
        <v>2090</v>
      </c>
      <c r="G602" s="69">
        <v>2090</v>
      </c>
      <c r="H602" s="69">
        <v>0</v>
      </c>
      <c r="I602" s="69">
        <v>0</v>
      </c>
      <c r="J602" s="98">
        <f t="shared" si="21"/>
        <v>1.0449999999999999</v>
      </c>
      <c r="K602" s="70"/>
    </row>
    <row r="603" spans="1:11" ht="17.25" customHeight="1">
      <c r="A603" s="65">
        <v>30</v>
      </c>
      <c r="B603" s="66" t="s">
        <v>77</v>
      </c>
      <c r="C603" s="67" t="s">
        <v>738</v>
      </c>
      <c r="D603" s="67">
        <v>15</v>
      </c>
      <c r="E603" s="67">
        <v>0.22600000000000001</v>
      </c>
      <c r="F603" s="73">
        <v>1260</v>
      </c>
      <c r="G603" s="69">
        <v>1260</v>
      </c>
      <c r="H603" s="69">
        <v>0</v>
      </c>
      <c r="I603" s="69">
        <v>0</v>
      </c>
      <c r="J603" s="98">
        <f t="shared" si="21"/>
        <v>0.63</v>
      </c>
      <c r="K603" s="70"/>
    </row>
    <row r="604" spans="1:11" ht="17.25" customHeight="1">
      <c r="A604" s="65">
        <v>31</v>
      </c>
      <c r="B604" s="66" t="s">
        <v>77</v>
      </c>
      <c r="C604" s="67" t="s">
        <v>739</v>
      </c>
      <c r="D604" s="67">
        <v>12</v>
      </c>
      <c r="E604" s="67">
        <v>0.246</v>
      </c>
      <c r="F604" s="73">
        <v>1140</v>
      </c>
      <c r="G604" s="69">
        <v>1140</v>
      </c>
      <c r="H604" s="69">
        <v>0</v>
      </c>
      <c r="I604" s="69">
        <v>0</v>
      </c>
      <c r="J604" s="98">
        <f t="shared" si="21"/>
        <v>0.56999999999999995</v>
      </c>
      <c r="K604" s="70"/>
    </row>
    <row r="605" spans="1:11" ht="17.25" customHeight="1">
      <c r="A605" s="65">
        <v>32</v>
      </c>
      <c r="B605" s="66" t="s">
        <v>77</v>
      </c>
      <c r="C605" s="67" t="s">
        <v>740</v>
      </c>
      <c r="D605" s="67">
        <v>18</v>
      </c>
      <c r="E605" s="67">
        <v>0.247</v>
      </c>
      <c r="F605" s="73">
        <v>1550</v>
      </c>
      <c r="G605" s="69">
        <v>1550</v>
      </c>
      <c r="H605" s="69">
        <v>0</v>
      </c>
      <c r="I605" s="69">
        <v>0</v>
      </c>
      <c r="J605" s="98">
        <f t="shared" si="21"/>
        <v>0.77500000000000002</v>
      </c>
      <c r="K605" s="70"/>
    </row>
    <row r="606" spans="1:11" ht="17.25" customHeight="1">
      <c r="A606" s="65">
        <v>33</v>
      </c>
      <c r="B606" s="66" t="s">
        <v>77</v>
      </c>
      <c r="C606" s="67" t="s">
        <v>741</v>
      </c>
      <c r="D606" s="67">
        <v>18</v>
      </c>
      <c r="E606" s="67">
        <v>0.247</v>
      </c>
      <c r="F606" s="73">
        <v>1930</v>
      </c>
      <c r="G606" s="69">
        <v>1930</v>
      </c>
      <c r="H606" s="69">
        <v>0</v>
      </c>
      <c r="I606" s="69">
        <v>0</v>
      </c>
      <c r="J606" s="98">
        <f t="shared" si="21"/>
        <v>0.96499999999999997</v>
      </c>
      <c r="K606" s="70"/>
    </row>
    <row r="607" spans="1:11" ht="17.25" customHeight="1">
      <c r="A607" s="65">
        <v>34</v>
      </c>
      <c r="B607" s="66" t="s">
        <v>77</v>
      </c>
      <c r="C607" s="67" t="s">
        <v>742</v>
      </c>
      <c r="D607" s="67">
        <v>20</v>
      </c>
      <c r="E607" s="67">
        <v>0.20399999999999999</v>
      </c>
      <c r="F607" s="73">
        <v>1510</v>
      </c>
      <c r="G607" s="69">
        <v>1510</v>
      </c>
      <c r="H607" s="69">
        <v>0</v>
      </c>
      <c r="I607" s="69">
        <v>0</v>
      </c>
      <c r="J607" s="98">
        <f t="shared" si="21"/>
        <v>0.755</v>
      </c>
      <c r="K607" s="70"/>
    </row>
    <row r="608" spans="1:11" ht="17.25" customHeight="1">
      <c r="A608" s="65">
        <v>35</v>
      </c>
      <c r="B608" s="66" t="s">
        <v>77</v>
      </c>
      <c r="C608" s="67" t="s">
        <v>743</v>
      </c>
      <c r="D608" s="67">
        <v>13</v>
      </c>
      <c r="E608" s="67">
        <v>0.15</v>
      </c>
      <c r="F608" s="73">
        <v>1070</v>
      </c>
      <c r="G608" s="69">
        <v>1070</v>
      </c>
      <c r="H608" s="69">
        <v>0</v>
      </c>
      <c r="I608" s="69">
        <v>0</v>
      </c>
      <c r="J608" s="98">
        <f t="shared" si="21"/>
        <v>0.53500000000000003</v>
      </c>
      <c r="K608" s="70"/>
    </row>
    <row r="609" spans="1:11" ht="17.25" customHeight="1">
      <c r="A609" s="65">
        <v>36</v>
      </c>
      <c r="B609" s="66" t="s">
        <v>77</v>
      </c>
      <c r="C609" s="67" t="s">
        <v>744</v>
      </c>
      <c r="D609" s="67">
        <v>10</v>
      </c>
      <c r="E609" s="67">
        <v>0.17</v>
      </c>
      <c r="F609" s="73">
        <v>1390</v>
      </c>
      <c r="G609" s="69">
        <v>1390</v>
      </c>
      <c r="H609" s="69">
        <v>0</v>
      </c>
      <c r="I609" s="69">
        <v>0</v>
      </c>
      <c r="J609" s="98">
        <f t="shared" si="21"/>
        <v>0.69499999999999995</v>
      </c>
      <c r="K609" s="70"/>
    </row>
    <row r="610" spans="1:11" ht="17.25" customHeight="1">
      <c r="A610" s="65">
        <v>37</v>
      </c>
      <c r="B610" s="66" t="s">
        <v>77</v>
      </c>
      <c r="C610" s="67" t="s">
        <v>745</v>
      </c>
      <c r="D610" s="67">
        <v>14</v>
      </c>
      <c r="E610" s="67">
        <v>0.217</v>
      </c>
      <c r="F610" s="73">
        <v>2629.5</v>
      </c>
      <c r="G610" s="69">
        <v>2010</v>
      </c>
      <c r="H610" s="69">
        <v>619.5</v>
      </c>
      <c r="I610" s="69">
        <v>0</v>
      </c>
      <c r="J610" s="98">
        <f t="shared" si="21"/>
        <v>1.3147500000000001</v>
      </c>
      <c r="K610" s="70"/>
    </row>
    <row r="611" spans="1:11" ht="17.25" customHeight="1">
      <c r="A611" s="65">
        <v>38</v>
      </c>
      <c r="B611" s="66" t="s">
        <v>77</v>
      </c>
      <c r="C611" s="67" t="s">
        <v>746</v>
      </c>
      <c r="D611" s="67">
        <v>8</v>
      </c>
      <c r="E611" s="67">
        <v>0.14499999999999999</v>
      </c>
      <c r="F611" s="73">
        <v>1643.5</v>
      </c>
      <c r="G611" s="69">
        <v>1390</v>
      </c>
      <c r="H611" s="69">
        <v>253.5</v>
      </c>
      <c r="I611" s="69">
        <v>0</v>
      </c>
      <c r="J611" s="98">
        <f t="shared" si="21"/>
        <v>0.82174999999999998</v>
      </c>
      <c r="K611" s="70"/>
    </row>
    <row r="612" spans="1:11" ht="17.25" customHeight="1">
      <c r="A612" s="65">
        <v>39</v>
      </c>
      <c r="B612" s="66" t="s">
        <v>77</v>
      </c>
      <c r="C612" s="67" t="s">
        <v>747</v>
      </c>
      <c r="D612" s="67">
        <v>21</v>
      </c>
      <c r="E612" s="67">
        <v>0.27</v>
      </c>
      <c r="F612" s="73">
        <v>5607</v>
      </c>
      <c r="G612" s="69">
        <v>1930</v>
      </c>
      <c r="H612" s="69">
        <v>3228</v>
      </c>
      <c r="I612" s="69">
        <v>449</v>
      </c>
      <c r="J612" s="98">
        <f t="shared" si="21"/>
        <v>2.8035000000000001</v>
      </c>
      <c r="K612" s="70"/>
    </row>
    <row r="613" spans="1:11" ht="17.25" customHeight="1">
      <c r="A613" s="65">
        <v>40</v>
      </c>
      <c r="B613" s="66" t="s">
        <v>77</v>
      </c>
      <c r="C613" s="67" t="s">
        <v>748</v>
      </c>
      <c r="D613" s="67">
        <v>20</v>
      </c>
      <c r="E613" s="67">
        <v>0.221</v>
      </c>
      <c r="F613" s="73">
        <v>1138</v>
      </c>
      <c r="G613" s="69">
        <v>1050</v>
      </c>
      <c r="H613" s="69">
        <v>0</v>
      </c>
      <c r="I613" s="69">
        <v>88</v>
      </c>
      <c r="J613" s="98">
        <f t="shared" si="21"/>
        <v>0.56899999999999995</v>
      </c>
      <c r="K613" s="70"/>
    </row>
    <row r="614" spans="1:11" ht="17.25" customHeight="1">
      <c r="A614" s="65">
        <v>41</v>
      </c>
      <c r="B614" s="66" t="s">
        <v>77</v>
      </c>
      <c r="C614" s="67" t="s">
        <v>749</v>
      </c>
      <c r="D614" s="67">
        <v>17</v>
      </c>
      <c r="E614" s="67">
        <v>0.19600000000000001</v>
      </c>
      <c r="F614" s="73">
        <v>1619</v>
      </c>
      <c r="G614" s="69">
        <v>1460</v>
      </c>
      <c r="H614" s="69">
        <v>0</v>
      </c>
      <c r="I614" s="69">
        <v>159</v>
      </c>
      <c r="J614" s="98">
        <f t="shared" si="21"/>
        <v>0.8095</v>
      </c>
      <c r="K614" s="70"/>
    </row>
    <row r="615" spans="1:11" ht="17.25" customHeight="1">
      <c r="A615" s="65">
        <v>42</v>
      </c>
      <c r="B615" s="66" t="s">
        <v>77</v>
      </c>
      <c r="C615" s="67" t="s">
        <v>750</v>
      </c>
      <c r="D615" s="67">
        <v>13</v>
      </c>
      <c r="E615" s="67">
        <v>0.20300000000000001</v>
      </c>
      <c r="F615" s="73">
        <v>1810</v>
      </c>
      <c r="G615" s="69">
        <v>1810</v>
      </c>
      <c r="H615" s="69">
        <v>0</v>
      </c>
      <c r="I615" s="69">
        <v>0</v>
      </c>
      <c r="J615" s="98">
        <f t="shared" si="21"/>
        <v>0.90500000000000003</v>
      </c>
      <c r="K615" s="70"/>
    </row>
    <row r="616" spans="1:11" ht="17.25" customHeight="1">
      <c r="A616" s="65">
        <v>43</v>
      </c>
      <c r="B616" s="66" t="s">
        <v>77</v>
      </c>
      <c r="C616" s="67" t="s">
        <v>751</v>
      </c>
      <c r="D616" s="67">
        <v>15</v>
      </c>
      <c r="E616" s="67">
        <v>0.17100000000000001</v>
      </c>
      <c r="F616" s="73">
        <v>1360</v>
      </c>
      <c r="G616" s="69">
        <v>1360</v>
      </c>
      <c r="H616" s="69">
        <v>0</v>
      </c>
      <c r="I616" s="69">
        <v>0</v>
      </c>
      <c r="J616" s="98">
        <f t="shared" si="21"/>
        <v>0.68</v>
      </c>
      <c r="K616" s="70"/>
    </row>
    <row r="617" spans="1:11" ht="17.25" customHeight="1">
      <c r="A617" s="65">
        <v>44</v>
      </c>
      <c r="B617" s="66" t="s">
        <v>77</v>
      </c>
      <c r="C617" s="67" t="s">
        <v>752</v>
      </c>
      <c r="D617" s="67">
        <v>12</v>
      </c>
      <c r="E617" s="67">
        <v>0.13100000000000001</v>
      </c>
      <c r="F617" s="73">
        <v>2120.5</v>
      </c>
      <c r="G617" s="69">
        <v>1600</v>
      </c>
      <c r="H617" s="69">
        <v>520.5</v>
      </c>
      <c r="I617" s="69">
        <v>0</v>
      </c>
      <c r="J617" s="98">
        <f t="shared" si="21"/>
        <v>1.0602499999999999</v>
      </c>
      <c r="K617" s="70"/>
    </row>
    <row r="618" spans="1:11" ht="17.25" customHeight="1">
      <c r="A618" s="65">
        <v>45</v>
      </c>
      <c r="B618" s="66" t="s">
        <v>76</v>
      </c>
      <c r="C618" s="67" t="s">
        <v>753</v>
      </c>
      <c r="D618" s="67">
        <v>17</v>
      </c>
      <c r="E618" s="67">
        <v>0.2432</v>
      </c>
      <c r="F618" s="73">
        <v>5786.55</v>
      </c>
      <c r="G618" s="69">
        <v>5351.25</v>
      </c>
      <c r="H618" s="69">
        <v>414</v>
      </c>
      <c r="I618" s="69">
        <v>21.3</v>
      </c>
      <c r="J618" s="98">
        <f t="shared" si="21"/>
        <v>2.893275</v>
      </c>
      <c r="K618" s="70"/>
    </row>
    <row r="619" spans="1:11" ht="17.25" customHeight="1">
      <c r="A619" s="65">
        <v>46</v>
      </c>
      <c r="B619" s="66" t="s">
        <v>76</v>
      </c>
      <c r="C619" s="67" t="s">
        <v>754</v>
      </c>
      <c r="D619" s="67">
        <v>18</v>
      </c>
      <c r="E619" s="67">
        <v>0.23019999999999999</v>
      </c>
      <c r="F619" s="73">
        <v>5399.7</v>
      </c>
      <c r="G619" s="69">
        <v>4459.5</v>
      </c>
      <c r="H619" s="69">
        <v>862.5</v>
      </c>
      <c r="I619" s="69">
        <v>77.7</v>
      </c>
      <c r="J619" s="98">
        <f t="shared" si="21"/>
        <v>2.6998500000000001</v>
      </c>
      <c r="K619" s="70"/>
    </row>
    <row r="620" spans="1:11" ht="17.25" customHeight="1">
      <c r="A620" s="65">
        <v>47</v>
      </c>
      <c r="B620" s="66" t="s">
        <v>76</v>
      </c>
      <c r="C620" s="67" t="s">
        <v>755</v>
      </c>
      <c r="D620" s="67">
        <v>19</v>
      </c>
      <c r="E620" s="67">
        <v>0.19600000000000001</v>
      </c>
      <c r="F620" s="73">
        <v>5990.1</v>
      </c>
      <c r="G620" s="69">
        <v>5404.5</v>
      </c>
      <c r="H620" s="69">
        <v>574.5</v>
      </c>
      <c r="I620" s="69">
        <v>11.1</v>
      </c>
      <c r="J620" s="98">
        <f t="shared" si="21"/>
        <v>2.99505</v>
      </c>
      <c r="K620" s="70"/>
    </row>
    <row r="621" spans="1:11" ht="17.25" customHeight="1">
      <c r="A621" s="65">
        <v>48</v>
      </c>
      <c r="B621" s="66" t="s">
        <v>76</v>
      </c>
      <c r="C621" s="67" t="s">
        <v>692</v>
      </c>
      <c r="D621" s="67">
        <v>17</v>
      </c>
      <c r="E621" s="67">
        <v>0.2326</v>
      </c>
      <c r="F621" s="73">
        <v>6996.4</v>
      </c>
      <c r="G621" s="69">
        <v>6258.4</v>
      </c>
      <c r="H621" s="69">
        <v>738</v>
      </c>
      <c r="I621" s="69">
        <v>0</v>
      </c>
      <c r="J621" s="98">
        <f t="shared" si="21"/>
        <v>3.4982000000000002</v>
      </c>
      <c r="K621" s="70"/>
    </row>
    <row r="622" spans="1:11" ht="17.25" customHeight="1">
      <c r="A622" s="65">
        <v>49</v>
      </c>
      <c r="B622" s="66" t="s">
        <v>76</v>
      </c>
      <c r="C622" s="67" t="s">
        <v>756</v>
      </c>
      <c r="D622" s="67">
        <v>20</v>
      </c>
      <c r="E622" s="67">
        <v>0.35470000000000002</v>
      </c>
      <c r="F622" s="73">
        <v>8640.2199999999993</v>
      </c>
      <c r="G622" s="69">
        <v>8093.62</v>
      </c>
      <c r="H622" s="69">
        <v>510</v>
      </c>
      <c r="I622" s="69">
        <v>36.6</v>
      </c>
      <c r="J622" s="98">
        <f t="shared" si="21"/>
        <v>4.3201099999999997</v>
      </c>
      <c r="K622" s="70"/>
    </row>
    <row r="623" spans="1:11" ht="17.25" customHeight="1">
      <c r="A623" s="65">
        <v>50</v>
      </c>
      <c r="B623" s="66" t="s">
        <v>76</v>
      </c>
      <c r="C623" s="67" t="s">
        <v>757</v>
      </c>
      <c r="D623" s="67">
        <v>11</v>
      </c>
      <c r="E623" s="67">
        <v>0.17899999999999999</v>
      </c>
      <c r="F623" s="73">
        <v>8485.7999999999993</v>
      </c>
      <c r="G623" s="69">
        <v>8286</v>
      </c>
      <c r="H623" s="69">
        <v>160.5</v>
      </c>
      <c r="I623" s="69">
        <v>39.299999999999997</v>
      </c>
      <c r="J623" s="98">
        <f t="shared" si="21"/>
        <v>4.2428999999999997</v>
      </c>
      <c r="K623" s="70"/>
    </row>
    <row r="624" spans="1:11" ht="17.25" customHeight="1">
      <c r="A624" s="65">
        <v>51</v>
      </c>
      <c r="B624" s="66" t="s">
        <v>76</v>
      </c>
      <c r="C624" s="67" t="s">
        <v>758</v>
      </c>
      <c r="D624" s="67">
        <v>18</v>
      </c>
      <c r="E624" s="67">
        <v>0.22489999999999999</v>
      </c>
      <c r="F624" s="73">
        <v>4580.25</v>
      </c>
      <c r="G624" s="69">
        <v>4486.5</v>
      </c>
      <c r="H624" s="69">
        <v>52.5</v>
      </c>
      <c r="I624" s="69">
        <v>41.25</v>
      </c>
      <c r="J624" s="98">
        <f t="shared" si="21"/>
        <v>2.2901250000000002</v>
      </c>
      <c r="K624" s="70"/>
    </row>
    <row r="625" spans="1:11" ht="17.25" customHeight="1">
      <c r="A625" s="65">
        <v>52</v>
      </c>
      <c r="B625" s="66" t="s">
        <v>76</v>
      </c>
      <c r="C625" s="67" t="s">
        <v>759</v>
      </c>
      <c r="D625" s="67">
        <v>17</v>
      </c>
      <c r="E625" s="67">
        <v>0.2276</v>
      </c>
      <c r="F625" s="73">
        <v>7863</v>
      </c>
      <c r="G625" s="69">
        <v>7335</v>
      </c>
      <c r="H625" s="69">
        <v>528</v>
      </c>
      <c r="I625" s="69">
        <v>0</v>
      </c>
      <c r="J625" s="98">
        <f t="shared" si="21"/>
        <v>3.9315000000000002</v>
      </c>
      <c r="K625" s="70"/>
    </row>
    <row r="626" spans="1:11" ht="17.25" customHeight="1">
      <c r="A626" s="65">
        <v>53</v>
      </c>
      <c r="B626" s="66" t="s">
        <v>76</v>
      </c>
      <c r="C626" s="67" t="s">
        <v>760</v>
      </c>
      <c r="D626" s="67">
        <v>17</v>
      </c>
      <c r="E626" s="67">
        <v>0.1951</v>
      </c>
      <c r="F626" s="73">
        <v>7777.55</v>
      </c>
      <c r="G626" s="69">
        <v>7248.05</v>
      </c>
      <c r="H626" s="69">
        <v>529.5</v>
      </c>
      <c r="I626" s="69">
        <v>0</v>
      </c>
      <c r="J626" s="98">
        <f t="shared" si="21"/>
        <v>3.8887749999999999</v>
      </c>
      <c r="K626" s="70"/>
    </row>
    <row r="627" spans="1:11" ht="17.25" customHeight="1">
      <c r="A627" s="65">
        <v>54</v>
      </c>
      <c r="B627" s="66" t="s">
        <v>76</v>
      </c>
      <c r="C627" s="67" t="s">
        <v>761</v>
      </c>
      <c r="D627" s="67">
        <v>17</v>
      </c>
      <c r="E627" s="67">
        <v>0.1981</v>
      </c>
      <c r="F627" s="73">
        <v>9359.17</v>
      </c>
      <c r="G627" s="69">
        <v>9062.17</v>
      </c>
      <c r="H627" s="69">
        <v>297</v>
      </c>
      <c r="I627" s="69">
        <v>0</v>
      </c>
      <c r="J627" s="98">
        <f t="shared" si="21"/>
        <v>4.6795850000000003</v>
      </c>
      <c r="K627" s="70"/>
    </row>
    <row r="628" spans="1:11" ht="17.25" customHeight="1">
      <c r="A628" s="65">
        <v>55</v>
      </c>
      <c r="B628" s="66" t="s">
        <v>76</v>
      </c>
      <c r="C628" s="67" t="s">
        <v>762</v>
      </c>
      <c r="D628" s="67">
        <v>23</v>
      </c>
      <c r="E628" s="67">
        <v>0.27200000000000002</v>
      </c>
      <c r="F628" s="73">
        <v>11326</v>
      </c>
      <c r="G628" s="69">
        <v>10159</v>
      </c>
      <c r="H628" s="69">
        <v>1167</v>
      </c>
      <c r="I628" s="69">
        <v>0</v>
      </c>
      <c r="J628" s="98">
        <f t="shared" si="21"/>
        <v>5.6630000000000003</v>
      </c>
      <c r="K628" s="70"/>
    </row>
    <row r="629" spans="1:11" ht="17.25" customHeight="1">
      <c r="A629" s="65">
        <v>56</v>
      </c>
      <c r="B629" s="66" t="s">
        <v>76</v>
      </c>
      <c r="C629" s="67" t="s">
        <v>763</v>
      </c>
      <c r="D629" s="67">
        <v>21</v>
      </c>
      <c r="E629" s="67">
        <v>0.23380000000000001</v>
      </c>
      <c r="F629" s="73">
        <v>6192</v>
      </c>
      <c r="G629" s="69">
        <v>6087</v>
      </c>
      <c r="H629" s="69">
        <v>105</v>
      </c>
      <c r="I629" s="69">
        <v>0</v>
      </c>
      <c r="J629" s="98">
        <f t="shared" si="21"/>
        <v>3.0960000000000001</v>
      </c>
      <c r="K629" s="70"/>
    </row>
    <row r="630" spans="1:11" ht="17.25" customHeight="1">
      <c r="A630" s="65">
        <v>57</v>
      </c>
      <c r="B630" s="66" t="s">
        <v>76</v>
      </c>
      <c r="C630" s="67" t="s">
        <v>631</v>
      </c>
      <c r="D630" s="67">
        <v>18</v>
      </c>
      <c r="E630" s="67">
        <v>0.22739999999999999</v>
      </c>
      <c r="F630" s="73">
        <v>9525.75</v>
      </c>
      <c r="G630" s="69">
        <v>6906.75</v>
      </c>
      <c r="H630" s="69">
        <v>2619</v>
      </c>
      <c r="I630" s="69">
        <v>0</v>
      </c>
      <c r="J630" s="98">
        <f t="shared" si="21"/>
        <v>4.7628750000000002</v>
      </c>
      <c r="K630" s="70"/>
    </row>
    <row r="631" spans="1:11" ht="17.25" customHeight="1">
      <c r="A631" s="65">
        <v>58</v>
      </c>
      <c r="B631" s="66" t="s">
        <v>76</v>
      </c>
      <c r="C631" s="67" t="s">
        <v>764</v>
      </c>
      <c r="D631" s="67">
        <v>14</v>
      </c>
      <c r="E631" s="67">
        <v>0.13900000000000001</v>
      </c>
      <c r="F631" s="73">
        <v>5895.48</v>
      </c>
      <c r="G631" s="69">
        <v>4220.13</v>
      </c>
      <c r="H631" s="69">
        <v>1659</v>
      </c>
      <c r="I631" s="69">
        <v>16.350000000000001</v>
      </c>
      <c r="J631" s="98">
        <f t="shared" si="21"/>
        <v>2.94774</v>
      </c>
      <c r="K631" s="70"/>
    </row>
    <row r="632" spans="1:11" ht="17.25" customHeight="1">
      <c r="A632" s="65">
        <v>59</v>
      </c>
      <c r="B632" s="66" t="s">
        <v>76</v>
      </c>
      <c r="C632" s="67" t="s">
        <v>765</v>
      </c>
      <c r="D632" s="67">
        <v>24</v>
      </c>
      <c r="E632" s="67">
        <v>0.28439999999999999</v>
      </c>
      <c r="F632" s="73">
        <v>12037.28</v>
      </c>
      <c r="G632" s="69">
        <v>7727.03</v>
      </c>
      <c r="H632" s="69">
        <v>4219.5</v>
      </c>
      <c r="I632" s="69">
        <v>90.75</v>
      </c>
      <c r="J632" s="98">
        <f t="shared" si="21"/>
        <v>6.0186400000000004</v>
      </c>
      <c r="K632" s="70"/>
    </row>
    <row r="633" spans="1:11" ht="17.25" customHeight="1">
      <c r="A633" s="65">
        <v>60</v>
      </c>
      <c r="B633" s="66" t="s">
        <v>76</v>
      </c>
      <c r="C633" s="67" t="s">
        <v>766</v>
      </c>
      <c r="D633" s="67">
        <v>22</v>
      </c>
      <c r="E633" s="67">
        <v>0.27979999999999999</v>
      </c>
      <c r="F633" s="73">
        <v>10050.77</v>
      </c>
      <c r="G633" s="69">
        <v>8278.9699999999993</v>
      </c>
      <c r="H633" s="69">
        <v>1596</v>
      </c>
      <c r="I633" s="69">
        <v>175.8</v>
      </c>
      <c r="J633" s="98">
        <f t="shared" si="21"/>
        <v>5.025385</v>
      </c>
      <c r="K633" s="70"/>
    </row>
    <row r="634" spans="1:11" ht="17.25" customHeight="1">
      <c r="A634" s="65">
        <v>61</v>
      </c>
      <c r="B634" s="66" t="s">
        <v>75</v>
      </c>
      <c r="C634" s="67" t="s">
        <v>767</v>
      </c>
      <c r="D634" s="67">
        <v>7</v>
      </c>
      <c r="E634" s="67">
        <v>0.08</v>
      </c>
      <c r="F634" s="73">
        <v>3184</v>
      </c>
      <c r="G634" s="69">
        <v>436</v>
      </c>
      <c r="H634" s="69">
        <v>2748</v>
      </c>
      <c r="I634" s="69">
        <v>0</v>
      </c>
      <c r="J634" s="98">
        <f t="shared" si="21"/>
        <v>1.5920000000000001</v>
      </c>
      <c r="K634" s="70"/>
    </row>
    <row r="635" spans="1:11" ht="17.25" customHeight="1">
      <c r="A635" s="65">
        <v>62</v>
      </c>
      <c r="B635" s="66" t="s">
        <v>75</v>
      </c>
      <c r="C635" s="67" t="s">
        <v>768</v>
      </c>
      <c r="D635" s="67">
        <v>18</v>
      </c>
      <c r="E635" s="67">
        <v>0.28999999999999998</v>
      </c>
      <c r="F635" s="73">
        <v>3288</v>
      </c>
      <c r="G635" s="69">
        <v>990</v>
      </c>
      <c r="H635" s="69">
        <v>2298</v>
      </c>
      <c r="I635" s="69">
        <v>0</v>
      </c>
      <c r="J635" s="98">
        <f t="shared" si="21"/>
        <v>1.6439999999999999</v>
      </c>
      <c r="K635" s="70"/>
    </row>
    <row r="636" spans="1:11" ht="17.25" customHeight="1">
      <c r="A636" s="65">
        <v>63</v>
      </c>
      <c r="B636" s="66" t="s">
        <v>75</v>
      </c>
      <c r="C636" s="67" t="s">
        <v>769</v>
      </c>
      <c r="D636" s="67">
        <v>15</v>
      </c>
      <c r="E636" s="67">
        <v>0.26</v>
      </c>
      <c r="F636" s="73">
        <v>3717</v>
      </c>
      <c r="G636" s="69">
        <v>1291</v>
      </c>
      <c r="H636" s="69">
        <v>2394</v>
      </c>
      <c r="I636" s="69">
        <v>32</v>
      </c>
      <c r="J636" s="98">
        <f t="shared" si="21"/>
        <v>1.8585</v>
      </c>
      <c r="K636" s="70"/>
    </row>
    <row r="637" spans="1:11" ht="17.25" customHeight="1">
      <c r="A637" s="65">
        <v>64</v>
      </c>
      <c r="B637" s="66" t="s">
        <v>75</v>
      </c>
      <c r="C637" s="67" t="s">
        <v>611</v>
      </c>
      <c r="D637" s="67">
        <v>17</v>
      </c>
      <c r="E637" s="67">
        <v>0.24</v>
      </c>
      <c r="F637" s="73">
        <v>4207.5</v>
      </c>
      <c r="G637" s="69">
        <v>1485</v>
      </c>
      <c r="H637" s="69">
        <v>2722.5</v>
      </c>
      <c r="I637" s="69">
        <v>0</v>
      </c>
      <c r="J637" s="98">
        <f t="shared" si="21"/>
        <v>2.1037499999999998</v>
      </c>
      <c r="K637" s="70"/>
    </row>
    <row r="638" spans="1:11" ht="17.25" customHeight="1">
      <c r="A638" s="65">
        <v>65</v>
      </c>
      <c r="B638" s="66" t="s">
        <v>75</v>
      </c>
      <c r="C638" s="67" t="s">
        <v>770</v>
      </c>
      <c r="D638" s="67">
        <v>13</v>
      </c>
      <c r="E638" s="67">
        <v>0.08</v>
      </c>
      <c r="F638" s="73">
        <v>955</v>
      </c>
      <c r="G638" s="69">
        <v>676</v>
      </c>
      <c r="H638" s="69">
        <v>279</v>
      </c>
      <c r="I638" s="69">
        <v>0</v>
      </c>
      <c r="J638" s="98">
        <f t="shared" si="21"/>
        <v>0.47749999999999998</v>
      </c>
      <c r="K638" s="70"/>
    </row>
    <row r="639" spans="1:11" ht="17.25" customHeight="1">
      <c r="A639" s="65">
        <v>66</v>
      </c>
      <c r="B639" s="66" t="s">
        <v>75</v>
      </c>
      <c r="C639" s="67" t="s">
        <v>771</v>
      </c>
      <c r="D639" s="67">
        <v>10</v>
      </c>
      <c r="E639" s="67">
        <v>0.23</v>
      </c>
      <c r="F639" s="73">
        <v>4331.5</v>
      </c>
      <c r="G639" s="69">
        <v>1423</v>
      </c>
      <c r="H639" s="69">
        <v>2908.5</v>
      </c>
      <c r="I639" s="69">
        <v>0</v>
      </c>
      <c r="J639" s="98">
        <f t="shared" si="21"/>
        <v>2.1657500000000001</v>
      </c>
      <c r="K639" s="70"/>
    </row>
    <row r="640" spans="1:11" ht="17.25" customHeight="1">
      <c r="A640" s="65">
        <v>67</v>
      </c>
      <c r="B640" s="66" t="s">
        <v>75</v>
      </c>
      <c r="C640" s="67" t="s">
        <v>772</v>
      </c>
      <c r="D640" s="67">
        <v>11</v>
      </c>
      <c r="E640" s="67">
        <v>0.31</v>
      </c>
      <c r="F640" s="73">
        <v>3752.5</v>
      </c>
      <c r="G640" s="69">
        <v>1911</v>
      </c>
      <c r="H640" s="69">
        <v>1801.5</v>
      </c>
      <c r="I640" s="69">
        <v>40</v>
      </c>
      <c r="J640" s="98">
        <f t="shared" si="21"/>
        <v>1.87625</v>
      </c>
      <c r="K640" s="70"/>
    </row>
    <row r="641" spans="1:11" ht="17.25" customHeight="1">
      <c r="A641" s="65">
        <v>68</v>
      </c>
      <c r="B641" s="66" t="s">
        <v>75</v>
      </c>
      <c r="C641" s="67" t="s">
        <v>773</v>
      </c>
      <c r="D641" s="67">
        <v>7</v>
      </c>
      <c r="E641" s="67">
        <v>0.21</v>
      </c>
      <c r="F641" s="73">
        <v>857</v>
      </c>
      <c r="G641" s="69">
        <v>818</v>
      </c>
      <c r="H641" s="69">
        <v>39</v>
      </c>
      <c r="I641" s="69">
        <v>0</v>
      </c>
      <c r="J641" s="98">
        <f t="shared" si="21"/>
        <v>0.42849999999999999</v>
      </c>
      <c r="K641" s="70"/>
    </row>
    <row r="642" spans="1:11" ht="17.25" customHeight="1">
      <c r="A642" s="65">
        <v>69</v>
      </c>
      <c r="B642" s="66" t="s">
        <v>75</v>
      </c>
      <c r="C642" s="67" t="s">
        <v>774</v>
      </c>
      <c r="D642" s="67">
        <v>5</v>
      </c>
      <c r="E642" s="67">
        <v>0.19</v>
      </c>
      <c r="F642" s="73">
        <v>1784</v>
      </c>
      <c r="G642" s="69">
        <v>941</v>
      </c>
      <c r="H642" s="69">
        <v>843</v>
      </c>
      <c r="I642" s="69">
        <v>0</v>
      </c>
      <c r="J642" s="98">
        <f t="shared" si="21"/>
        <v>0.89200000000000002</v>
      </c>
      <c r="K642" s="70"/>
    </row>
    <row r="643" spans="1:11" ht="17.25" customHeight="1">
      <c r="A643" s="65">
        <v>70</v>
      </c>
      <c r="B643" s="66" t="s">
        <v>75</v>
      </c>
      <c r="C643" s="67" t="s">
        <v>652</v>
      </c>
      <c r="D643" s="67">
        <v>8</v>
      </c>
      <c r="E643" s="67">
        <v>0.24</v>
      </c>
      <c r="F643" s="73">
        <v>8393</v>
      </c>
      <c r="G643" s="69">
        <v>1802</v>
      </c>
      <c r="H643" s="69">
        <v>6543</v>
      </c>
      <c r="I643" s="69">
        <v>48</v>
      </c>
      <c r="J643" s="98">
        <f t="shared" si="21"/>
        <v>4.1965000000000003</v>
      </c>
      <c r="K643" s="70"/>
    </row>
    <row r="644" spans="1:11" ht="17.25" customHeight="1">
      <c r="A644" s="65">
        <v>71</v>
      </c>
      <c r="B644" s="66" t="s">
        <v>75</v>
      </c>
      <c r="C644" s="67" t="s">
        <v>775</v>
      </c>
      <c r="D644" s="67">
        <v>15</v>
      </c>
      <c r="E644" s="67">
        <v>0.24</v>
      </c>
      <c r="F644" s="73">
        <v>2140.5</v>
      </c>
      <c r="G644" s="69">
        <v>1350</v>
      </c>
      <c r="H644" s="69">
        <v>790.5</v>
      </c>
      <c r="I644" s="69">
        <v>0</v>
      </c>
      <c r="J644" s="98">
        <f t="shared" si="21"/>
        <v>1.0702499999999999</v>
      </c>
      <c r="K644" s="70"/>
    </row>
    <row r="645" spans="1:11" ht="17.25" customHeight="1">
      <c r="A645" s="65">
        <v>72</v>
      </c>
      <c r="B645" s="66" t="s">
        <v>75</v>
      </c>
      <c r="C645" s="67" t="s">
        <v>691</v>
      </c>
      <c r="D645" s="67">
        <v>15</v>
      </c>
      <c r="E645" s="67">
        <v>0.26</v>
      </c>
      <c r="F645" s="73">
        <v>4615.5</v>
      </c>
      <c r="G645" s="69">
        <v>1767</v>
      </c>
      <c r="H645" s="69">
        <v>2848.5</v>
      </c>
      <c r="I645" s="69">
        <v>0</v>
      </c>
      <c r="J645" s="98">
        <f t="shared" si="21"/>
        <v>2.30775</v>
      </c>
      <c r="K645" s="70"/>
    </row>
    <row r="646" spans="1:11" ht="17.25" customHeight="1">
      <c r="A646" s="65">
        <v>73</v>
      </c>
      <c r="B646" s="66" t="s">
        <v>75</v>
      </c>
      <c r="C646" s="67" t="s">
        <v>776</v>
      </c>
      <c r="D646" s="67">
        <v>13</v>
      </c>
      <c r="E646" s="67">
        <v>0.32</v>
      </c>
      <c r="F646" s="73">
        <v>2733</v>
      </c>
      <c r="G646" s="69">
        <v>2256</v>
      </c>
      <c r="H646" s="69">
        <v>363</v>
      </c>
      <c r="I646" s="69">
        <v>114</v>
      </c>
      <c r="J646" s="98">
        <f t="shared" si="21"/>
        <v>1.3665</v>
      </c>
      <c r="K646" s="70"/>
    </row>
    <row r="647" spans="1:11" ht="17.25" customHeight="1">
      <c r="A647" s="65">
        <v>74</v>
      </c>
      <c r="B647" s="66" t="s">
        <v>75</v>
      </c>
      <c r="C647" s="67" t="s">
        <v>777</v>
      </c>
      <c r="D647" s="67">
        <v>8</v>
      </c>
      <c r="E647" s="67">
        <v>0.2</v>
      </c>
      <c r="F647" s="73">
        <v>6091.5</v>
      </c>
      <c r="G647" s="69">
        <v>651</v>
      </c>
      <c r="H647" s="69">
        <v>5440.5</v>
      </c>
      <c r="I647" s="69">
        <v>0</v>
      </c>
      <c r="J647" s="98">
        <f t="shared" ref="J647:J710" si="22">F647*0.0005</f>
        <v>3.04575</v>
      </c>
      <c r="K647" s="70"/>
    </row>
    <row r="648" spans="1:11" ht="17.25" customHeight="1">
      <c r="A648" s="65">
        <v>75</v>
      </c>
      <c r="B648" s="66" t="s">
        <v>74</v>
      </c>
      <c r="C648" s="67" t="s">
        <v>778</v>
      </c>
      <c r="D648" s="67">
        <v>9</v>
      </c>
      <c r="E648" s="67">
        <v>0.10100000000000001</v>
      </c>
      <c r="F648" s="73">
        <v>1576.5</v>
      </c>
      <c r="G648" s="69">
        <v>1500</v>
      </c>
      <c r="H648" s="69">
        <v>76.5</v>
      </c>
      <c r="I648" s="69">
        <v>0</v>
      </c>
      <c r="J648" s="98">
        <f t="shared" si="22"/>
        <v>0.78825000000000001</v>
      </c>
      <c r="K648" s="70"/>
    </row>
    <row r="649" spans="1:11" ht="17.25" customHeight="1">
      <c r="A649" s="65">
        <v>76</v>
      </c>
      <c r="B649" s="66" t="s">
        <v>74</v>
      </c>
      <c r="C649" s="67" t="s">
        <v>779</v>
      </c>
      <c r="D649" s="67">
        <v>18</v>
      </c>
      <c r="E649" s="67">
        <v>0.154</v>
      </c>
      <c r="F649" s="73">
        <v>5177.5</v>
      </c>
      <c r="G649" s="69">
        <v>2500</v>
      </c>
      <c r="H649" s="69">
        <v>2677.5</v>
      </c>
      <c r="I649" s="69">
        <v>0</v>
      </c>
      <c r="J649" s="98">
        <f t="shared" si="22"/>
        <v>2.5887500000000001</v>
      </c>
      <c r="K649" s="70"/>
    </row>
    <row r="650" spans="1:11" ht="17.25" customHeight="1">
      <c r="A650" s="65">
        <v>77</v>
      </c>
      <c r="B650" s="66" t="s">
        <v>74</v>
      </c>
      <c r="C650" s="67" t="s">
        <v>780</v>
      </c>
      <c r="D650" s="67">
        <v>21</v>
      </c>
      <c r="E650" s="67">
        <v>0.255</v>
      </c>
      <c r="F650" s="73">
        <v>7975.5</v>
      </c>
      <c r="G650" s="69">
        <v>3700</v>
      </c>
      <c r="H650" s="69">
        <v>3805.5</v>
      </c>
      <c r="I650" s="69">
        <v>470</v>
      </c>
      <c r="J650" s="98">
        <f t="shared" si="22"/>
        <v>3.9877500000000001</v>
      </c>
      <c r="K650" s="70"/>
    </row>
    <row r="651" spans="1:11" ht="17.25" customHeight="1">
      <c r="A651" s="65">
        <v>78</v>
      </c>
      <c r="B651" s="66" t="s">
        <v>74</v>
      </c>
      <c r="C651" s="67" t="s">
        <v>781</v>
      </c>
      <c r="D651" s="67">
        <v>11</v>
      </c>
      <c r="E651" s="67">
        <v>0.17399999999999999</v>
      </c>
      <c r="F651" s="73">
        <v>3048.5</v>
      </c>
      <c r="G651" s="69">
        <v>2600</v>
      </c>
      <c r="H651" s="69">
        <v>448.5</v>
      </c>
      <c r="I651" s="69">
        <v>0</v>
      </c>
      <c r="J651" s="98">
        <f t="shared" si="22"/>
        <v>1.5242500000000001</v>
      </c>
      <c r="K651" s="70"/>
    </row>
    <row r="652" spans="1:11" ht="17.25" customHeight="1">
      <c r="A652" s="65">
        <v>79</v>
      </c>
      <c r="B652" s="66" t="s">
        <v>74</v>
      </c>
      <c r="C652" s="67" t="s">
        <v>782</v>
      </c>
      <c r="D652" s="67">
        <v>7</v>
      </c>
      <c r="E652" s="67">
        <v>0.184</v>
      </c>
      <c r="F652" s="73">
        <v>2411</v>
      </c>
      <c r="G652" s="69">
        <v>1300</v>
      </c>
      <c r="H652" s="69">
        <v>1083</v>
      </c>
      <c r="I652" s="69">
        <v>28</v>
      </c>
      <c r="J652" s="98">
        <f t="shared" si="22"/>
        <v>1.2055</v>
      </c>
      <c r="K652" s="70"/>
    </row>
    <row r="653" spans="1:11" ht="17.25" customHeight="1">
      <c r="A653" s="65">
        <v>80</v>
      </c>
      <c r="B653" s="66" t="s">
        <v>74</v>
      </c>
      <c r="C653" s="67" t="s">
        <v>783</v>
      </c>
      <c r="D653" s="67">
        <v>12</v>
      </c>
      <c r="E653" s="67">
        <v>0.23400000000000001</v>
      </c>
      <c r="F653" s="73">
        <v>3066.5</v>
      </c>
      <c r="G653" s="69">
        <v>2600</v>
      </c>
      <c r="H653" s="69">
        <v>346.5</v>
      </c>
      <c r="I653" s="69">
        <v>120</v>
      </c>
      <c r="J653" s="98">
        <f t="shared" si="22"/>
        <v>1.53325</v>
      </c>
      <c r="K653" s="70"/>
    </row>
    <row r="654" spans="1:11" ht="17.25" customHeight="1">
      <c r="A654" s="65">
        <v>81</v>
      </c>
      <c r="B654" s="66" t="s">
        <v>74</v>
      </c>
      <c r="C654" s="67" t="s">
        <v>784</v>
      </c>
      <c r="D654" s="67">
        <v>15</v>
      </c>
      <c r="E654" s="67">
        <v>0.20200000000000001</v>
      </c>
      <c r="F654" s="73">
        <v>2852</v>
      </c>
      <c r="G654" s="69">
        <v>2400</v>
      </c>
      <c r="H654" s="69">
        <v>255</v>
      </c>
      <c r="I654" s="69">
        <v>197</v>
      </c>
      <c r="J654" s="98">
        <f t="shared" si="22"/>
        <v>1.4259999999999999</v>
      </c>
      <c r="K654" s="70"/>
    </row>
    <row r="655" spans="1:11" ht="17.25" customHeight="1">
      <c r="A655" s="65">
        <v>82</v>
      </c>
      <c r="B655" s="66" t="s">
        <v>74</v>
      </c>
      <c r="C655" s="67" t="s">
        <v>785</v>
      </c>
      <c r="D655" s="67">
        <v>14</v>
      </c>
      <c r="E655" s="67">
        <v>0.17399999999999999</v>
      </c>
      <c r="F655" s="73">
        <v>2752.5</v>
      </c>
      <c r="G655" s="69">
        <v>2500</v>
      </c>
      <c r="H655" s="69">
        <v>52.5</v>
      </c>
      <c r="I655" s="69">
        <v>200</v>
      </c>
      <c r="J655" s="98">
        <f t="shared" si="22"/>
        <v>1.37625</v>
      </c>
      <c r="K655" s="70"/>
    </row>
    <row r="656" spans="1:11" ht="17.25" customHeight="1">
      <c r="A656" s="65">
        <v>83</v>
      </c>
      <c r="B656" s="66" t="s">
        <v>74</v>
      </c>
      <c r="C656" s="67" t="s">
        <v>786</v>
      </c>
      <c r="D656" s="67">
        <v>20</v>
      </c>
      <c r="E656" s="67">
        <v>0.224</v>
      </c>
      <c r="F656" s="73">
        <v>8620</v>
      </c>
      <c r="G656" s="69">
        <v>3100</v>
      </c>
      <c r="H656" s="69">
        <v>4533</v>
      </c>
      <c r="I656" s="69">
        <v>987</v>
      </c>
      <c r="J656" s="98">
        <f t="shared" si="22"/>
        <v>4.3099999999999996</v>
      </c>
      <c r="K656" s="70"/>
    </row>
    <row r="657" spans="1:11" ht="17.25" customHeight="1">
      <c r="A657" s="65">
        <v>84</v>
      </c>
      <c r="B657" s="66" t="s">
        <v>74</v>
      </c>
      <c r="C657" s="67" t="s">
        <v>787</v>
      </c>
      <c r="D657" s="67">
        <v>8</v>
      </c>
      <c r="E657" s="67">
        <v>0.13800000000000001</v>
      </c>
      <c r="F657" s="73">
        <v>4408.5</v>
      </c>
      <c r="G657" s="69">
        <v>2000</v>
      </c>
      <c r="H657" s="69">
        <v>2209.5</v>
      </c>
      <c r="I657" s="69">
        <v>199</v>
      </c>
      <c r="J657" s="98">
        <f t="shared" si="22"/>
        <v>2.20425</v>
      </c>
      <c r="K657" s="70"/>
    </row>
    <row r="658" spans="1:11" ht="17.25" customHeight="1">
      <c r="A658" s="65">
        <v>85</v>
      </c>
      <c r="B658" s="66" t="s">
        <v>74</v>
      </c>
      <c r="C658" s="67" t="s">
        <v>788</v>
      </c>
      <c r="D658" s="67">
        <v>8</v>
      </c>
      <c r="E658" s="67">
        <v>7.5999999999999998E-2</v>
      </c>
      <c r="F658" s="73">
        <v>3354.5</v>
      </c>
      <c r="G658" s="69">
        <v>900</v>
      </c>
      <c r="H658" s="69">
        <v>1969.5</v>
      </c>
      <c r="I658" s="69">
        <v>485</v>
      </c>
      <c r="J658" s="98">
        <f t="shared" si="22"/>
        <v>1.6772499999999999</v>
      </c>
      <c r="K658" s="70"/>
    </row>
    <row r="659" spans="1:11" ht="17.25" customHeight="1">
      <c r="A659" s="65">
        <v>86</v>
      </c>
      <c r="B659" s="66" t="s">
        <v>73</v>
      </c>
      <c r="C659" s="67" t="s">
        <v>789</v>
      </c>
      <c r="D659" s="67">
        <v>17</v>
      </c>
      <c r="E659" s="67">
        <v>0.32300000000000001</v>
      </c>
      <c r="F659" s="73">
        <v>4840.5</v>
      </c>
      <c r="G659" s="69">
        <v>2751</v>
      </c>
      <c r="H659" s="69">
        <v>1939.5</v>
      </c>
      <c r="I659" s="69">
        <v>150</v>
      </c>
      <c r="J659" s="98">
        <f t="shared" si="22"/>
        <v>2.4202499999999998</v>
      </c>
      <c r="K659" s="70"/>
    </row>
    <row r="660" spans="1:11" ht="17.25" customHeight="1">
      <c r="A660" s="65">
        <v>87</v>
      </c>
      <c r="B660" s="66" t="s">
        <v>73</v>
      </c>
      <c r="C660" s="67" t="s">
        <v>790</v>
      </c>
      <c r="D660" s="67">
        <v>6</v>
      </c>
      <c r="E660" s="67">
        <v>0.11609999999999999</v>
      </c>
      <c r="F660" s="73">
        <v>4424</v>
      </c>
      <c r="G660" s="69">
        <v>1070</v>
      </c>
      <c r="H660" s="69">
        <v>3354</v>
      </c>
      <c r="I660" s="69">
        <v>0</v>
      </c>
      <c r="J660" s="98">
        <f t="shared" si="22"/>
        <v>2.2120000000000002</v>
      </c>
      <c r="K660" s="70"/>
    </row>
    <row r="661" spans="1:11" ht="17.25" customHeight="1">
      <c r="A661" s="65">
        <v>88</v>
      </c>
      <c r="B661" s="66" t="s">
        <v>73</v>
      </c>
      <c r="C661" s="67" t="s">
        <v>791</v>
      </c>
      <c r="D661" s="67">
        <v>9</v>
      </c>
      <c r="E661" s="67">
        <v>0.2218</v>
      </c>
      <c r="F661" s="73">
        <v>5673.5</v>
      </c>
      <c r="G661" s="69">
        <v>1366</v>
      </c>
      <c r="H661" s="69">
        <v>4297.5</v>
      </c>
      <c r="I661" s="69">
        <v>10</v>
      </c>
      <c r="J661" s="98">
        <f t="shared" si="22"/>
        <v>2.8367499999999999</v>
      </c>
      <c r="K661" s="70"/>
    </row>
    <row r="662" spans="1:11" ht="17.25" customHeight="1">
      <c r="A662" s="65">
        <v>89</v>
      </c>
      <c r="B662" s="66" t="s">
        <v>73</v>
      </c>
      <c r="C662" s="67" t="s">
        <v>792</v>
      </c>
      <c r="D662" s="67">
        <v>18</v>
      </c>
      <c r="E662" s="67">
        <v>0.31540000000000001</v>
      </c>
      <c r="F662" s="73">
        <v>3722</v>
      </c>
      <c r="G662" s="69">
        <v>2873</v>
      </c>
      <c r="H662" s="69">
        <v>819</v>
      </c>
      <c r="I662" s="69">
        <v>30</v>
      </c>
      <c r="J662" s="98">
        <f t="shared" si="22"/>
        <v>1.861</v>
      </c>
      <c r="K662" s="70"/>
    </row>
    <row r="663" spans="1:11" ht="17.25" customHeight="1">
      <c r="A663" s="65">
        <v>90</v>
      </c>
      <c r="B663" s="66" t="s">
        <v>73</v>
      </c>
      <c r="C663" s="67" t="s">
        <v>793</v>
      </c>
      <c r="D663" s="67">
        <v>10</v>
      </c>
      <c r="E663" s="67">
        <v>0.25480000000000003</v>
      </c>
      <c r="F663" s="73">
        <v>2063.5</v>
      </c>
      <c r="G663" s="69">
        <v>1759</v>
      </c>
      <c r="H663" s="69">
        <v>304.5</v>
      </c>
      <c r="I663" s="69">
        <v>0</v>
      </c>
      <c r="J663" s="98">
        <f t="shared" si="22"/>
        <v>1.0317499999999999</v>
      </c>
      <c r="K663" s="70"/>
    </row>
    <row r="664" spans="1:11" ht="17.25" customHeight="1">
      <c r="A664" s="65">
        <v>91</v>
      </c>
      <c r="B664" s="66" t="s">
        <v>73</v>
      </c>
      <c r="C664" s="67" t="s">
        <v>794</v>
      </c>
      <c r="D664" s="67">
        <v>2</v>
      </c>
      <c r="E664" s="67">
        <v>0.1678</v>
      </c>
      <c r="F664" s="73">
        <v>2910.5</v>
      </c>
      <c r="G664" s="69">
        <v>1037</v>
      </c>
      <c r="H664" s="69">
        <v>1873.5</v>
      </c>
      <c r="I664" s="69">
        <v>0</v>
      </c>
      <c r="J664" s="98">
        <f t="shared" si="22"/>
        <v>1.4552499999999999</v>
      </c>
      <c r="K664" s="70"/>
    </row>
    <row r="665" spans="1:11" ht="17.25" customHeight="1">
      <c r="A665" s="65">
        <v>92</v>
      </c>
      <c r="B665" s="66" t="s">
        <v>73</v>
      </c>
      <c r="C665" s="67" t="s">
        <v>795</v>
      </c>
      <c r="D665" s="67">
        <v>17</v>
      </c>
      <c r="E665" s="67">
        <v>0.3286</v>
      </c>
      <c r="F665" s="73">
        <v>3161</v>
      </c>
      <c r="G665" s="69">
        <v>2995</v>
      </c>
      <c r="H665" s="69">
        <v>111</v>
      </c>
      <c r="I665" s="69">
        <v>55</v>
      </c>
      <c r="J665" s="98">
        <f t="shared" si="22"/>
        <v>1.5805</v>
      </c>
      <c r="K665" s="70"/>
    </row>
    <row r="666" spans="1:11" ht="17.25" customHeight="1">
      <c r="A666" s="65">
        <v>93</v>
      </c>
      <c r="B666" s="66" t="s">
        <v>73</v>
      </c>
      <c r="C666" s="67" t="s">
        <v>796</v>
      </c>
      <c r="D666" s="67">
        <v>10</v>
      </c>
      <c r="E666" s="67">
        <v>0.15129999999999999</v>
      </c>
      <c r="F666" s="73">
        <v>2644</v>
      </c>
      <c r="G666" s="69">
        <v>892</v>
      </c>
      <c r="H666" s="69">
        <v>1752</v>
      </c>
      <c r="I666" s="69">
        <v>0</v>
      </c>
      <c r="J666" s="98">
        <f t="shared" si="22"/>
        <v>1.3220000000000001</v>
      </c>
      <c r="K666" s="70"/>
    </row>
    <row r="667" spans="1:11" ht="17.25" customHeight="1">
      <c r="A667" s="65">
        <v>94</v>
      </c>
      <c r="B667" s="66" t="s">
        <v>73</v>
      </c>
      <c r="C667" s="67" t="s">
        <v>797</v>
      </c>
      <c r="D667" s="67">
        <v>5</v>
      </c>
      <c r="E667" s="67">
        <v>0.38440000000000002</v>
      </c>
      <c r="F667" s="73">
        <v>3192</v>
      </c>
      <c r="G667" s="69">
        <v>2389</v>
      </c>
      <c r="H667" s="69">
        <v>453</v>
      </c>
      <c r="I667" s="69">
        <v>350</v>
      </c>
      <c r="J667" s="98">
        <f t="shared" si="22"/>
        <v>1.5960000000000001</v>
      </c>
      <c r="K667" s="70"/>
    </row>
    <row r="668" spans="1:11" ht="17.25" customHeight="1">
      <c r="A668" s="65">
        <v>95</v>
      </c>
      <c r="B668" s="66" t="s">
        <v>73</v>
      </c>
      <c r="C668" s="67" t="s">
        <v>798</v>
      </c>
      <c r="D668" s="67">
        <v>1</v>
      </c>
      <c r="E668" s="67">
        <v>0.1229</v>
      </c>
      <c r="F668" s="73">
        <v>1110</v>
      </c>
      <c r="G668" s="69">
        <v>1110</v>
      </c>
      <c r="H668" s="69">
        <v>0</v>
      </c>
      <c r="I668" s="69">
        <v>0</v>
      </c>
      <c r="J668" s="98">
        <f t="shared" si="22"/>
        <v>0.55500000000000005</v>
      </c>
      <c r="K668" s="70"/>
    </row>
    <row r="669" spans="1:11" ht="17.25" customHeight="1">
      <c r="A669" s="65">
        <v>96</v>
      </c>
      <c r="B669" s="66" t="s">
        <v>73</v>
      </c>
      <c r="C669" s="67" t="s">
        <v>799</v>
      </c>
      <c r="D669" s="67">
        <v>4</v>
      </c>
      <c r="E669" s="67">
        <v>0.18690000000000001</v>
      </c>
      <c r="F669" s="73">
        <v>926</v>
      </c>
      <c r="G669" s="69">
        <v>904</v>
      </c>
      <c r="H669" s="69">
        <v>0</v>
      </c>
      <c r="I669" s="69">
        <v>22</v>
      </c>
      <c r="J669" s="98">
        <f t="shared" si="22"/>
        <v>0.46300000000000002</v>
      </c>
      <c r="K669" s="70"/>
    </row>
    <row r="670" spans="1:11" ht="17.25" customHeight="1">
      <c r="A670" s="65">
        <v>97</v>
      </c>
      <c r="B670" s="66" t="s">
        <v>73</v>
      </c>
      <c r="C670" s="67" t="s">
        <v>800</v>
      </c>
      <c r="D670" s="67">
        <v>4</v>
      </c>
      <c r="E670" s="67">
        <v>0.17530000000000001</v>
      </c>
      <c r="F670" s="73">
        <v>1068.5</v>
      </c>
      <c r="G670" s="69">
        <v>1031</v>
      </c>
      <c r="H670" s="69">
        <v>37.5</v>
      </c>
      <c r="I670" s="69">
        <v>0</v>
      </c>
      <c r="J670" s="98">
        <f t="shared" si="22"/>
        <v>0.53425</v>
      </c>
      <c r="K670" s="70"/>
    </row>
    <row r="671" spans="1:11" ht="17.25" customHeight="1">
      <c r="A671" s="65">
        <v>98</v>
      </c>
      <c r="B671" s="66" t="s">
        <v>73</v>
      </c>
      <c r="C671" s="67" t="s">
        <v>801</v>
      </c>
      <c r="D671" s="67">
        <v>12</v>
      </c>
      <c r="E671" s="67">
        <v>0.2581</v>
      </c>
      <c r="F671" s="73">
        <v>1658</v>
      </c>
      <c r="G671" s="69">
        <v>1648</v>
      </c>
      <c r="H671" s="69">
        <v>0</v>
      </c>
      <c r="I671" s="69">
        <v>10</v>
      </c>
      <c r="J671" s="98">
        <f t="shared" si="22"/>
        <v>0.82899999999999996</v>
      </c>
      <c r="K671" s="70"/>
    </row>
    <row r="672" spans="1:11" ht="17.25" customHeight="1">
      <c r="A672" s="65">
        <v>99</v>
      </c>
      <c r="B672" s="66" t="s">
        <v>73</v>
      </c>
      <c r="C672" s="67" t="s">
        <v>802</v>
      </c>
      <c r="D672" s="67">
        <v>9</v>
      </c>
      <c r="E672" s="67">
        <v>0.24660000000000001</v>
      </c>
      <c r="F672" s="73">
        <v>3203.5</v>
      </c>
      <c r="G672" s="69">
        <v>1888</v>
      </c>
      <c r="H672" s="69">
        <v>1270.5</v>
      </c>
      <c r="I672" s="69">
        <v>45</v>
      </c>
      <c r="J672" s="98">
        <f t="shared" si="22"/>
        <v>1.60175</v>
      </c>
      <c r="K672" s="70"/>
    </row>
    <row r="673" spans="1:11" ht="17.25" customHeight="1">
      <c r="A673" s="65">
        <v>100</v>
      </c>
      <c r="B673" s="66" t="s">
        <v>73</v>
      </c>
      <c r="C673" s="67" t="s">
        <v>803</v>
      </c>
      <c r="D673" s="67">
        <v>9</v>
      </c>
      <c r="E673" s="67">
        <v>0.1991</v>
      </c>
      <c r="F673" s="73">
        <v>1187.5</v>
      </c>
      <c r="G673" s="69">
        <v>820</v>
      </c>
      <c r="H673" s="69">
        <v>352.5</v>
      </c>
      <c r="I673" s="69">
        <v>15</v>
      </c>
      <c r="J673" s="98">
        <f t="shared" si="22"/>
        <v>0.59375</v>
      </c>
      <c r="K673" s="70"/>
    </row>
    <row r="674" spans="1:11" ht="17.25" customHeight="1">
      <c r="A674" s="65">
        <v>101</v>
      </c>
      <c r="B674" s="66" t="s">
        <v>73</v>
      </c>
      <c r="C674" s="67" t="s">
        <v>804</v>
      </c>
      <c r="D674" s="67">
        <v>7</v>
      </c>
      <c r="E674" s="67">
        <v>0.11899999999999999</v>
      </c>
      <c r="F674" s="73">
        <v>672</v>
      </c>
      <c r="G674" s="69">
        <v>552</v>
      </c>
      <c r="H674" s="69">
        <v>0</v>
      </c>
      <c r="I674" s="69">
        <v>120</v>
      </c>
      <c r="J674" s="98">
        <f t="shared" si="22"/>
        <v>0.33600000000000002</v>
      </c>
      <c r="K674" s="70"/>
    </row>
    <row r="675" spans="1:11" ht="17.25" customHeight="1">
      <c r="A675" s="65">
        <v>102</v>
      </c>
      <c r="B675" s="66" t="s">
        <v>72</v>
      </c>
      <c r="C675" s="67" t="s">
        <v>805</v>
      </c>
      <c r="D675" s="67">
        <v>12</v>
      </c>
      <c r="E675" s="67">
        <v>0.31969999999999998</v>
      </c>
      <c r="F675" s="73">
        <v>1880</v>
      </c>
      <c r="G675" s="69">
        <v>1880</v>
      </c>
      <c r="H675" s="69">
        <v>0</v>
      </c>
      <c r="I675" s="69">
        <v>0</v>
      </c>
      <c r="J675" s="98">
        <f t="shared" si="22"/>
        <v>0.94</v>
      </c>
      <c r="K675" s="70"/>
    </row>
    <row r="676" spans="1:11" ht="17.25" customHeight="1">
      <c r="A676" s="65">
        <v>103</v>
      </c>
      <c r="B676" s="66" t="s">
        <v>72</v>
      </c>
      <c r="C676" s="67" t="s">
        <v>806</v>
      </c>
      <c r="D676" s="67">
        <v>9</v>
      </c>
      <c r="E676" s="67">
        <v>0.21010000000000001</v>
      </c>
      <c r="F676" s="73">
        <v>1610</v>
      </c>
      <c r="G676" s="69">
        <v>1610</v>
      </c>
      <c r="H676" s="69">
        <v>0</v>
      </c>
      <c r="I676" s="69">
        <v>0</v>
      </c>
      <c r="J676" s="98">
        <f t="shared" si="22"/>
        <v>0.80500000000000005</v>
      </c>
      <c r="K676" s="70"/>
    </row>
    <row r="677" spans="1:11" ht="17.25" customHeight="1">
      <c r="A677" s="65">
        <v>104</v>
      </c>
      <c r="B677" s="66" t="s">
        <v>72</v>
      </c>
      <c r="C677" s="67" t="s">
        <v>807</v>
      </c>
      <c r="D677" s="67">
        <v>6</v>
      </c>
      <c r="E677" s="67">
        <v>0.22750000000000001</v>
      </c>
      <c r="F677" s="73">
        <v>1750</v>
      </c>
      <c r="G677" s="69">
        <v>1750</v>
      </c>
      <c r="H677" s="69">
        <v>0</v>
      </c>
      <c r="I677" s="69">
        <v>0</v>
      </c>
      <c r="J677" s="98">
        <f t="shared" si="22"/>
        <v>0.875</v>
      </c>
      <c r="K677" s="70"/>
    </row>
    <row r="678" spans="1:11" ht="17.25" customHeight="1">
      <c r="A678" s="65">
        <v>105</v>
      </c>
      <c r="B678" s="66" t="s">
        <v>72</v>
      </c>
      <c r="C678" s="67" t="s">
        <v>808</v>
      </c>
      <c r="D678" s="67">
        <v>5</v>
      </c>
      <c r="E678" s="67">
        <v>0.2636</v>
      </c>
      <c r="F678" s="73">
        <v>1880</v>
      </c>
      <c r="G678" s="69">
        <v>1880</v>
      </c>
      <c r="H678" s="69">
        <v>0</v>
      </c>
      <c r="I678" s="69">
        <v>0</v>
      </c>
      <c r="J678" s="98">
        <f t="shared" si="22"/>
        <v>0.94</v>
      </c>
      <c r="K678" s="70"/>
    </row>
    <row r="679" spans="1:11" ht="17.25" customHeight="1">
      <c r="A679" s="65">
        <v>106</v>
      </c>
      <c r="B679" s="66" t="s">
        <v>72</v>
      </c>
      <c r="C679" s="67" t="s">
        <v>809</v>
      </c>
      <c r="D679" s="67">
        <v>8</v>
      </c>
      <c r="E679" s="67">
        <v>0.20930000000000001</v>
      </c>
      <c r="F679" s="73">
        <v>2140</v>
      </c>
      <c r="G679" s="69">
        <v>2140</v>
      </c>
      <c r="H679" s="69">
        <v>0</v>
      </c>
      <c r="I679" s="69">
        <v>0</v>
      </c>
      <c r="J679" s="98">
        <f t="shared" si="22"/>
        <v>1.07</v>
      </c>
      <c r="K679" s="70"/>
    </row>
    <row r="680" spans="1:11" ht="17.25" customHeight="1">
      <c r="A680" s="65">
        <v>107</v>
      </c>
      <c r="B680" s="66" t="s">
        <v>72</v>
      </c>
      <c r="C680" s="67" t="s">
        <v>810</v>
      </c>
      <c r="D680" s="67">
        <v>22</v>
      </c>
      <c r="E680" s="67">
        <v>0.36030000000000001</v>
      </c>
      <c r="F680" s="73">
        <v>2907.5</v>
      </c>
      <c r="G680" s="69">
        <v>2690</v>
      </c>
      <c r="H680" s="69">
        <v>217.5</v>
      </c>
      <c r="I680" s="69">
        <v>0</v>
      </c>
      <c r="J680" s="98">
        <f t="shared" si="22"/>
        <v>1.4537500000000001</v>
      </c>
      <c r="K680" s="70"/>
    </row>
    <row r="681" spans="1:11" ht="17.25" customHeight="1">
      <c r="A681" s="65">
        <v>108</v>
      </c>
      <c r="B681" s="66" t="s">
        <v>72</v>
      </c>
      <c r="C681" s="67" t="s">
        <v>811</v>
      </c>
      <c r="D681" s="67">
        <v>4</v>
      </c>
      <c r="E681" s="67">
        <v>0.15229999999999999</v>
      </c>
      <c r="F681" s="73">
        <v>2815.5</v>
      </c>
      <c r="G681" s="69">
        <v>2280</v>
      </c>
      <c r="H681" s="69">
        <v>535.5</v>
      </c>
      <c r="I681" s="69">
        <v>0</v>
      </c>
      <c r="J681" s="98">
        <f t="shared" si="22"/>
        <v>1.4077500000000001</v>
      </c>
      <c r="K681" s="70"/>
    </row>
    <row r="682" spans="1:11" ht="17.25" customHeight="1">
      <c r="A682" s="65">
        <v>109</v>
      </c>
      <c r="B682" s="66" t="s">
        <v>72</v>
      </c>
      <c r="C682" s="67" t="s">
        <v>812</v>
      </c>
      <c r="D682" s="67">
        <v>27</v>
      </c>
      <c r="E682" s="67">
        <v>0.45450000000000002</v>
      </c>
      <c r="F682" s="73">
        <v>2820</v>
      </c>
      <c r="G682" s="69">
        <v>2820</v>
      </c>
      <c r="H682" s="69">
        <v>0</v>
      </c>
      <c r="I682" s="69">
        <v>0</v>
      </c>
      <c r="J682" s="98">
        <f t="shared" si="22"/>
        <v>1.41</v>
      </c>
      <c r="K682" s="70"/>
    </row>
    <row r="683" spans="1:11" ht="17.25" customHeight="1">
      <c r="A683" s="65">
        <v>110</v>
      </c>
      <c r="B683" s="66" t="s">
        <v>72</v>
      </c>
      <c r="C683" s="67" t="s">
        <v>813</v>
      </c>
      <c r="D683" s="67">
        <v>8</v>
      </c>
      <c r="E683" s="67">
        <v>0.24179999999999999</v>
      </c>
      <c r="F683" s="73">
        <v>2056</v>
      </c>
      <c r="G683" s="69">
        <v>2020</v>
      </c>
      <c r="H683" s="69">
        <v>36</v>
      </c>
      <c r="I683" s="69">
        <v>0</v>
      </c>
      <c r="J683" s="98">
        <f t="shared" si="22"/>
        <v>1.028</v>
      </c>
      <c r="K683" s="70"/>
    </row>
    <row r="684" spans="1:11" ht="17.25" customHeight="1">
      <c r="A684" s="65">
        <v>111</v>
      </c>
      <c r="B684" s="66" t="s">
        <v>72</v>
      </c>
      <c r="C684" s="67" t="s">
        <v>814</v>
      </c>
      <c r="D684" s="67">
        <v>9</v>
      </c>
      <c r="E684" s="67">
        <v>0.2954</v>
      </c>
      <c r="F684" s="73">
        <v>4565.5</v>
      </c>
      <c r="G684" s="69">
        <v>3430</v>
      </c>
      <c r="H684" s="69">
        <v>1135.5</v>
      </c>
      <c r="I684" s="69">
        <v>0</v>
      </c>
      <c r="J684" s="98">
        <f t="shared" si="22"/>
        <v>2.2827500000000001</v>
      </c>
      <c r="K684" s="70"/>
    </row>
    <row r="685" spans="1:11" ht="17.25" customHeight="1">
      <c r="A685" s="65">
        <v>112</v>
      </c>
      <c r="B685" s="66" t="s">
        <v>72</v>
      </c>
      <c r="C685" s="67" t="s">
        <v>815</v>
      </c>
      <c r="D685" s="67">
        <v>11</v>
      </c>
      <c r="E685" s="67">
        <v>0.33510000000000001</v>
      </c>
      <c r="F685" s="73">
        <v>2690</v>
      </c>
      <c r="G685" s="69">
        <v>2690</v>
      </c>
      <c r="H685" s="69">
        <v>0</v>
      </c>
      <c r="I685" s="69">
        <v>0</v>
      </c>
      <c r="J685" s="98">
        <f t="shared" si="22"/>
        <v>1.345</v>
      </c>
      <c r="K685" s="70"/>
    </row>
    <row r="686" spans="1:11" ht="17.25" customHeight="1">
      <c r="A686" s="65">
        <v>113</v>
      </c>
      <c r="B686" s="66" t="s">
        <v>72</v>
      </c>
      <c r="C686" s="67" t="s">
        <v>816</v>
      </c>
      <c r="D686" s="67">
        <v>12</v>
      </c>
      <c r="E686" s="67">
        <v>0.19370000000000001</v>
      </c>
      <c r="F686" s="73">
        <v>2200</v>
      </c>
      <c r="G686" s="69">
        <v>2200</v>
      </c>
      <c r="H686" s="69">
        <v>0</v>
      </c>
      <c r="I686" s="69">
        <v>0</v>
      </c>
      <c r="J686" s="98">
        <f t="shared" si="22"/>
        <v>1.1000000000000001</v>
      </c>
      <c r="K686" s="70"/>
    </row>
    <row r="687" spans="1:11" ht="17.25" customHeight="1">
      <c r="A687" s="65">
        <v>114</v>
      </c>
      <c r="B687" s="66" t="s">
        <v>72</v>
      </c>
      <c r="C687" s="67" t="s">
        <v>817</v>
      </c>
      <c r="D687" s="67">
        <v>8</v>
      </c>
      <c r="E687" s="67">
        <v>0.16070000000000001</v>
      </c>
      <c r="F687" s="73">
        <v>2169</v>
      </c>
      <c r="G687" s="69">
        <v>1740</v>
      </c>
      <c r="H687" s="69">
        <v>429</v>
      </c>
      <c r="I687" s="69">
        <v>0</v>
      </c>
      <c r="J687" s="98">
        <f t="shared" si="22"/>
        <v>1.0845</v>
      </c>
      <c r="K687" s="70"/>
    </row>
    <row r="688" spans="1:11" ht="17.25" customHeight="1">
      <c r="A688" s="65">
        <v>115</v>
      </c>
      <c r="B688" s="66" t="s">
        <v>72</v>
      </c>
      <c r="C688" s="67" t="s">
        <v>818</v>
      </c>
      <c r="D688" s="67">
        <v>7</v>
      </c>
      <c r="E688" s="67">
        <v>0.224</v>
      </c>
      <c r="F688" s="73">
        <v>2410</v>
      </c>
      <c r="G688" s="69">
        <v>2410</v>
      </c>
      <c r="H688" s="69">
        <v>0</v>
      </c>
      <c r="I688" s="69">
        <v>0</v>
      </c>
      <c r="J688" s="98">
        <f t="shared" si="22"/>
        <v>1.2050000000000001</v>
      </c>
      <c r="K688" s="70"/>
    </row>
    <row r="689" spans="1:11" ht="17.25" customHeight="1">
      <c r="A689" s="65">
        <v>116</v>
      </c>
      <c r="B689" s="66" t="s">
        <v>72</v>
      </c>
      <c r="C689" s="67" t="s">
        <v>819</v>
      </c>
      <c r="D689" s="67">
        <v>14</v>
      </c>
      <c r="E689" s="67">
        <v>0.26529999999999998</v>
      </c>
      <c r="F689" s="73">
        <v>1810</v>
      </c>
      <c r="G689" s="69">
        <v>1810</v>
      </c>
      <c r="H689" s="69">
        <v>0</v>
      </c>
      <c r="I689" s="69">
        <v>0</v>
      </c>
      <c r="J689" s="98">
        <f t="shared" si="22"/>
        <v>0.90500000000000003</v>
      </c>
      <c r="K689" s="70"/>
    </row>
    <row r="690" spans="1:11" ht="17.25" customHeight="1">
      <c r="A690" s="65">
        <v>117</v>
      </c>
      <c r="B690" s="66" t="s">
        <v>72</v>
      </c>
      <c r="C690" s="67" t="s">
        <v>820</v>
      </c>
      <c r="D690" s="67">
        <v>22</v>
      </c>
      <c r="E690" s="67">
        <v>0.42459999999999998</v>
      </c>
      <c r="F690" s="73">
        <v>3854.5</v>
      </c>
      <c r="G690" s="69">
        <v>3430</v>
      </c>
      <c r="H690" s="69">
        <v>424.5</v>
      </c>
      <c r="I690" s="69">
        <v>0</v>
      </c>
      <c r="J690" s="98">
        <f t="shared" si="22"/>
        <v>1.9272499999999999</v>
      </c>
      <c r="K690" s="70"/>
    </row>
    <row r="691" spans="1:11" ht="17.25" customHeight="1">
      <c r="A691" s="65">
        <v>118</v>
      </c>
      <c r="B691" s="66" t="s">
        <v>72</v>
      </c>
      <c r="C691" s="67" t="s">
        <v>821</v>
      </c>
      <c r="D691" s="67">
        <v>13</v>
      </c>
      <c r="E691" s="67">
        <v>0.39150000000000001</v>
      </c>
      <c r="F691" s="73">
        <v>4738.76</v>
      </c>
      <c r="G691" s="69">
        <v>4040</v>
      </c>
      <c r="H691" s="69">
        <v>538.5</v>
      </c>
      <c r="I691" s="69">
        <v>160.26</v>
      </c>
      <c r="J691" s="98">
        <f t="shared" si="22"/>
        <v>2.36938</v>
      </c>
      <c r="K691" s="70"/>
    </row>
    <row r="692" spans="1:11" ht="17.25" customHeight="1">
      <c r="A692" s="65">
        <v>119</v>
      </c>
      <c r="B692" s="66" t="s">
        <v>72</v>
      </c>
      <c r="C692" s="67" t="s">
        <v>822</v>
      </c>
      <c r="D692" s="67">
        <v>10</v>
      </c>
      <c r="E692" s="67">
        <v>0.18490000000000001</v>
      </c>
      <c r="F692" s="73">
        <v>1500</v>
      </c>
      <c r="G692" s="69">
        <v>1500</v>
      </c>
      <c r="H692" s="69">
        <v>0</v>
      </c>
      <c r="I692" s="69">
        <v>0</v>
      </c>
      <c r="J692" s="98">
        <f t="shared" si="22"/>
        <v>0.75</v>
      </c>
      <c r="K692" s="70"/>
    </row>
    <row r="693" spans="1:11" ht="17.25" customHeight="1">
      <c r="A693" s="65">
        <v>120</v>
      </c>
      <c r="B693" s="66" t="s">
        <v>72</v>
      </c>
      <c r="C693" s="67" t="s">
        <v>823</v>
      </c>
      <c r="D693" s="67">
        <v>22</v>
      </c>
      <c r="E693" s="67">
        <v>0.41439999999999999</v>
      </c>
      <c r="F693" s="73">
        <v>3860.5</v>
      </c>
      <c r="G693" s="69">
        <v>3530</v>
      </c>
      <c r="H693" s="69">
        <v>205.5</v>
      </c>
      <c r="I693" s="69">
        <v>125</v>
      </c>
      <c r="J693" s="98">
        <f t="shared" si="22"/>
        <v>1.93025</v>
      </c>
      <c r="K693" s="70"/>
    </row>
    <row r="694" spans="1:11" ht="17.25" customHeight="1">
      <c r="A694" s="65">
        <v>121</v>
      </c>
      <c r="B694" s="66" t="s">
        <v>72</v>
      </c>
      <c r="C694" s="67" t="s">
        <v>824</v>
      </c>
      <c r="D694" s="67">
        <v>8</v>
      </c>
      <c r="E694" s="67">
        <v>0.1434</v>
      </c>
      <c r="F694" s="73">
        <v>2501.9699999999998</v>
      </c>
      <c r="G694" s="69">
        <v>2170</v>
      </c>
      <c r="H694" s="69">
        <v>294</v>
      </c>
      <c r="I694" s="69">
        <v>37.97</v>
      </c>
      <c r="J694" s="98">
        <f t="shared" si="22"/>
        <v>1.250985</v>
      </c>
      <c r="K694" s="70"/>
    </row>
    <row r="695" spans="1:11" ht="17.25" customHeight="1">
      <c r="A695" s="65">
        <v>122</v>
      </c>
      <c r="B695" s="66" t="s">
        <v>825</v>
      </c>
      <c r="C695" s="67" t="s">
        <v>826</v>
      </c>
      <c r="D695" s="67">
        <v>12</v>
      </c>
      <c r="E695" s="67">
        <v>0.24</v>
      </c>
      <c r="F695" s="73">
        <v>800</v>
      </c>
      <c r="G695" s="69">
        <v>800</v>
      </c>
      <c r="H695" s="69">
        <v>0</v>
      </c>
      <c r="I695" s="69">
        <v>0</v>
      </c>
      <c r="J695" s="98">
        <f t="shared" si="22"/>
        <v>0.4</v>
      </c>
      <c r="K695" s="70"/>
    </row>
    <row r="696" spans="1:11" ht="17.25" customHeight="1">
      <c r="A696" s="65">
        <v>123</v>
      </c>
      <c r="B696" s="66" t="s">
        <v>825</v>
      </c>
      <c r="C696" s="67" t="s">
        <v>827</v>
      </c>
      <c r="D696" s="67">
        <v>15</v>
      </c>
      <c r="E696" s="67">
        <v>0.15</v>
      </c>
      <c r="F696" s="73">
        <v>300</v>
      </c>
      <c r="G696" s="69">
        <v>300</v>
      </c>
      <c r="H696" s="69">
        <v>0</v>
      </c>
      <c r="I696" s="69">
        <v>0</v>
      </c>
      <c r="J696" s="98">
        <f t="shared" si="22"/>
        <v>0.15</v>
      </c>
      <c r="K696" s="70"/>
    </row>
    <row r="697" spans="1:11" ht="17.25" customHeight="1">
      <c r="A697" s="65">
        <v>124</v>
      </c>
      <c r="B697" s="66" t="s">
        <v>825</v>
      </c>
      <c r="C697" s="67" t="s">
        <v>828</v>
      </c>
      <c r="D697" s="67">
        <v>14</v>
      </c>
      <c r="E697" s="67">
        <v>0.21</v>
      </c>
      <c r="F697" s="73">
        <v>1200</v>
      </c>
      <c r="G697" s="69">
        <v>1200</v>
      </c>
      <c r="H697" s="69">
        <v>0</v>
      </c>
      <c r="I697" s="69">
        <v>0</v>
      </c>
      <c r="J697" s="98">
        <f t="shared" si="22"/>
        <v>0.6</v>
      </c>
      <c r="K697" s="70"/>
    </row>
    <row r="698" spans="1:11" ht="17.25" customHeight="1">
      <c r="A698" s="65">
        <v>125</v>
      </c>
      <c r="B698" s="66" t="s">
        <v>825</v>
      </c>
      <c r="C698" s="67" t="s">
        <v>829</v>
      </c>
      <c r="D698" s="67">
        <v>13</v>
      </c>
      <c r="E698" s="67">
        <v>0.15</v>
      </c>
      <c r="F698" s="73">
        <v>700</v>
      </c>
      <c r="G698" s="69">
        <v>700</v>
      </c>
      <c r="H698" s="69">
        <v>0</v>
      </c>
      <c r="I698" s="69">
        <v>0</v>
      </c>
      <c r="J698" s="98">
        <f t="shared" si="22"/>
        <v>0.35</v>
      </c>
      <c r="K698" s="70"/>
    </row>
    <row r="699" spans="1:11" ht="17.25" customHeight="1">
      <c r="A699" s="65">
        <v>126</v>
      </c>
      <c r="B699" s="66" t="s">
        <v>825</v>
      </c>
      <c r="C699" s="67" t="s">
        <v>830</v>
      </c>
      <c r="D699" s="67">
        <v>18</v>
      </c>
      <c r="E699" s="67">
        <v>0.22</v>
      </c>
      <c r="F699" s="73">
        <v>1000</v>
      </c>
      <c r="G699" s="69">
        <v>1000</v>
      </c>
      <c r="H699" s="69">
        <v>0</v>
      </c>
      <c r="I699" s="69">
        <v>0</v>
      </c>
      <c r="J699" s="98">
        <f t="shared" si="22"/>
        <v>0.5</v>
      </c>
      <c r="K699" s="70"/>
    </row>
    <row r="700" spans="1:11" ht="17.25" customHeight="1">
      <c r="A700" s="65">
        <v>127</v>
      </c>
      <c r="B700" s="66" t="s">
        <v>825</v>
      </c>
      <c r="C700" s="67" t="s">
        <v>831</v>
      </c>
      <c r="D700" s="67">
        <v>12</v>
      </c>
      <c r="E700" s="67">
        <v>0.14000000000000001</v>
      </c>
      <c r="F700" s="73">
        <v>600</v>
      </c>
      <c r="G700" s="69">
        <v>600</v>
      </c>
      <c r="H700" s="69">
        <v>0</v>
      </c>
      <c r="I700" s="69">
        <v>0</v>
      </c>
      <c r="J700" s="98">
        <f t="shared" si="22"/>
        <v>0.3</v>
      </c>
      <c r="K700" s="70"/>
    </row>
    <row r="701" spans="1:11" ht="17.25" customHeight="1">
      <c r="A701" s="65">
        <v>128</v>
      </c>
      <c r="B701" s="66" t="s">
        <v>825</v>
      </c>
      <c r="C701" s="67" t="s">
        <v>229</v>
      </c>
      <c r="D701" s="67">
        <v>17</v>
      </c>
      <c r="E701" s="67">
        <v>0.17</v>
      </c>
      <c r="F701" s="73">
        <v>400</v>
      </c>
      <c r="G701" s="69">
        <v>400</v>
      </c>
      <c r="H701" s="69">
        <v>0</v>
      </c>
      <c r="I701" s="69">
        <v>0</v>
      </c>
      <c r="J701" s="98">
        <f t="shared" si="22"/>
        <v>0.2</v>
      </c>
      <c r="K701" s="70"/>
    </row>
    <row r="702" spans="1:11" ht="17.25" customHeight="1">
      <c r="A702" s="65">
        <v>129</v>
      </c>
      <c r="B702" s="66" t="s">
        <v>71</v>
      </c>
      <c r="C702" s="67" t="s">
        <v>832</v>
      </c>
      <c r="D702" s="67">
        <v>10</v>
      </c>
      <c r="E702" s="67">
        <v>0.1797</v>
      </c>
      <c r="F702" s="73">
        <v>11814</v>
      </c>
      <c r="G702" s="69">
        <v>2800</v>
      </c>
      <c r="H702" s="69">
        <v>0</v>
      </c>
      <c r="I702" s="69">
        <v>9014</v>
      </c>
      <c r="J702" s="98">
        <f t="shared" si="22"/>
        <v>5.907</v>
      </c>
      <c r="K702" s="70"/>
    </row>
    <row r="703" spans="1:11" ht="17.25" customHeight="1">
      <c r="A703" s="65">
        <v>130</v>
      </c>
      <c r="B703" s="66" t="s">
        <v>71</v>
      </c>
      <c r="C703" s="67" t="s">
        <v>833</v>
      </c>
      <c r="D703" s="67">
        <v>9</v>
      </c>
      <c r="E703" s="67">
        <v>0.1633</v>
      </c>
      <c r="F703" s="73">
        <v>3309</v>
      </c>
      <c r="G703" s="69">
        <v>1810</v>
      </c>
      <c r="H703" s="69">
        <v>0</v>
      </c>
      <c r="I703" s="69">
        <v>1499</v>
      </c>
      <c r="J703" s="98">
        <f t="shared" si="22"/>
        <v>1.6545000000000001</v>
      </c>
      <c r="K703" s="70"/>
    </row>
    <row r="704" spans="1:11" ht="17.25" customHeight="1">
      <c r="A704" s="65">
        <v>131</v>
      </c>
      <c r="B704" s="66" t="s">
        <v>71</v>
      </c>
      <c r="C704" s="67" t="s">
        <v>834</v>
      </c>
      <c r="D704" s="67">
        <v>8</v>
      </c>
      <c r="E704" s="67">
        <v>0.13800000000000001</v>
      </c>
      <c r="F704" s="73">
        <v>3703</v>
      </c>
      <c r="G704" s="69">
        <v>800</v>
      </c>
      <c r="H704" s="69">
        <v>549</v>
      </c>
      <c r="I704" s="69">
        <v>2354</v>
      </c>
      <c r="J704" s="98">
        <f t="shared" si="22"/>
        <v>1.8514999999999999</v>
      </c>
      <c r="K704" s="70"/>
    </row>
    <row r="705" spans="1:11" ht="17.25" customHeight="1">
      <c r="A705" s="65">
        <v>132</v>
      </c>
      <c r="B705" s="66" t="s">
        <v>71</v>
      </c>
      <c r="C705" s="67" t="s">
        <v>835</v>
      </c>
      <c r="D705" s="67">
        <v>4</v>
      </c>
      <c r="E705" s="67">
        <v>6.3899999999999998E-2</v>
      </c>
      <c r="F705" s="73">
        <v>1266</v>
      </c>
      <c r="G705" s="69">
        <v>630</v>
      </c>
      <c r="H705" s="69">
        <v>636</v>
      </c>
      <c r="I705" s="69">
        <v>0</v>
      </c>
      <c r="J705" s="98">
        <f t="shared" si="22"/>
        <v>0.63300000000000001</v>
      </c>
      <c r="K705" s="70"/>
    </row>
    <row r="706" spans="1:11" ht="17.25" customHeight="1">
      <c r="A706" s="65">
        <v>133</v>
      </c>
      <c r="B706" s="66" t="s">
        <v>71</v>
      </c>
      <c r="C706" s="67" t="s">
        <v>836</v>
      </c>
      <c r="D706" s="67">
        <v>16</v>
      </c>
      <c r="E706" s="67">
        <v>0.4451</v>
      </c>
      <c r="F706" s="73">
        <v>8318</v>
      </c>
      <c r="G706" s="69">
        <v>4290</v>
      </c>
      <c r="H706" s="69">
        <v>1659</v>
      </c>
      <c r="I706" s="69">
        <v>2369</v>
      </c>
      <c r="J706" s="98">
        <f t="shared" si="22"/>
        <v>4.1589999999999998</v>
      </c>
      <c r="K706" s="70"/>
    </row>
    <row r="707" spans="1:11" ht="17.25" customHeight="1">
      <c r="A707" s="65">
        <v>134</v>
      </c>
      <c r="B707" s="66" t="s">
        <v>71</v>
      </c>
      <c r="C707" s="67" t="s">
        <v>452</v>
      </c>
      <c r="D707" s="67">
        <v>4</v>
      </c>
      <c r="E707" s="67">
        <v>0.1298</v>
      </c>
      <c r="F707" s="73">
        <v>3009.5</v>
      </c>
      <c r="G707" s="69">
        <v>810</v>
      </c>
      <c r="H707" s="69">
        <v>1150.5</v>
      </c>
      <c r="I707" s="69">
        <v>1049</v>
      </c>
      <c r="J707" s="98">
        <f t="shared" si="22"/>
        <v>1.50475</v>
      </c>
      <c r="K707" s="70"/>
    </row>
    <row r="708" spans="1:11" ht="17.25" customHeight="1">
      <c r="A708" s="65">
        <v>135</v>
      </c>
      <c r="B708" s="66" t="s">
        <v>71</v>
      </c>
      <c r="C708" s="67" t="s">
        <v>837</v>
      </c>
      <c r="D708" s="67">
        <v>4</v>
      </c>
      <c r="E708" s="67">
        <v>0.13819999999999999</v>
      </c>
      <c r="F708" s="73">
        <v>945.5</v>
      </c>
      <c r="G708" s="69">
        <v>770</v>
      </c>
      <c r="H708" s="69">
        <v>175.5</v>
      </c>
      <c r="I708" s="69">
        <v>0</v>
      </c>
      <c r="J708" s="98">
        <f t="shared" si="22"/>
        <v>0.47275</v>
      </c>
      <c r="K708" s="70"/>
    </row>
    <row r="709" spans="1:11" ht="17.25" customHeight="1">
      <c r="A709" s="65">
        <v>136</v>
      </c>
      <c r="B709" s="66" t="s">
        <v>71</v>
      </c>
      <c r="C709" s="67" t="s">
        <v>653</v>
      </c>
      <c r="D709" s="67">
        <v>13</v>
      </c>
      <c r="E709" s="67">
        <v>0.27300000000000002</v>
      </c>
      <c r="F709" s="73">
        <v>2949</v>
      </c>
      <c r="G709" s="69">
        <v>1102</v>
      </c>
      <c r="H709" s="69">
        <v>1053</v>
      </c>
      <c r="I709" s="69">
        <v>794</v>
      </c>
      <c r="J709" s="98">
        <f t="shared" si="22"/>
        <v>1.4744999999999999</v>
      </c>
      <c r="K709" s="70"/>
    </row>
    <row r="710" spans="1:11" ht="17.25" customHeight="1">
      <c r="A710" s="65">
        <v>137</v>
      </c>
      <c r="B710" s="66" t="s">
        <v>71</v>
      </c>
      <c r="C710" s="67" t="s">
        <v>838</v>
      </c>
      <c r="D710" s="67">
        <v>13</v>
      </c>
      <c r="E710" s="67">
        <v>0.27400000000000002</v>
      </c>
      <c r="F710" s="73">
        <v>3752</v>
      </c>
      <c r="G710" s="69">
        <v>1200</v>
      </c>
      <c r="H710" s="69">
        <v>1923</v>
      </c>
      <c r="I710" s="69">
        <v>629</v>
      </c>
      <c r="J710" s="98">
        <f t="shared" si="22"/>
        <v>1.8759999999999999</v>
      </c>
      <c r="K710" s="70"/>
    </row>
    <row r="711" spans="1:11" ht="17.25" customHeight="1">
      <c r="A711" s="65">
        <v>138</v>
      </c>
      <c r="B711" s="66" t="s">
        <v>71</v>
      </c>
      <c r="C711" s="67" t="s">
        <v>839</v>
      </c>
      <c r="D711" s="67">
        <v>8</v>
      </c>
      <c r="E711" s="67">
        <v>0.13569999999999999</v>
      </c>
      <c r="F711" s="73">
        <v>5739</v>
      </c>
      <c r="G711" s="69">
        <v>1540</v>
      </c>
      <c r="H711" s="69">
        <v>0</v>
      </c>
      <c r="I711" s="69">
        <v>4199</v>
      </c>
      <c r="J711" s="98">
        <f t="shared" ref="J711:J774" si="23">F711*0.0005</f>
        <v>2.8694999999999999</v>
      </c>
      <c r="K711" s="70"/>
    </row>
    <row r="712" spans="1:11" ht="17.25" customHeight="1">
      <c r="A712" s="65">
        <v>139</v>
      </c>
      <c r="B712" s="66" t="s">
        <v>71</v>
      </c>
      <c r="C712" s="67" t="s">
        <v>840</v>
      </c>
      <c r="D712" s="67">
        <v>15</v>
      </c>
      <c r="E712" s="67">
        <v>0.36890000000000001</v>
      </c>
      <c r="F712" s="73">
        <v>5528</v>
      </c>
      <c r="G712" s="69">
        <v>3195</v>
      </c>
      <c r="H712" s="69">
        <v>954</v>
      </c>
      <c r="I712" s="69">
        <v>1379</v>
      </c>
      <c r="J712" s="98">
        <f t="shared" si="23"/>
        <v>2.7639999999999998</v>
      </c>
      <c r="K712" s="70"/>
    </row>
    <row r="713" spans="1:11" ht="17.25" customHeight="1">
      <c r="A713" s="65">
        <v>140</v>
      </c>
      <c r="B713" s="66" t="s">
        <v>71</v>
      </c>
      <c r="C713" s="67" t="s">
        <v>841</v>
      </c>
      <c r="D713" s="67">
        <v>9</v>
      </c>
      <c r="E713" s="67">
        <v>0.1875</v>
      </c>
      <c r="F713" s="73">
        <v>2201</v>
      </c>
      <c r="G713" s="69">
        <v>1322</v>
      </c>
      <c r="H713" s="69">
        <v>879</v>
      </c>
      <c r="I713" s="69">
        <v>0</v>
      </c>
      <c r="J713" s="98">
        <f t="shared" si="23"/>
        <v>1.1005</v>
      </c>
      <c r="K713" s="70"/>
    </row>
    <row r="714" spans="1:11" ht="17.25" customHeight="1">
      <c r="A714" s="65">
        <v>141</v>
      </c>
      <c r="B714" s="66" t="s">
        <v>71</v>
      </c>
      <c r="C714" s="67" t="s">
        <v>842</v>
      </c>
      <c r="D714" s="67">
        <v>7</v>
      </c>
      <c r="E714" s="67">
        <v>0.13850000000000001</v>
      </c>
      <c r="F714" s="73">
        <v>2386.5</v>
      </c>
      <c r="G714" s="69">
        <v>960</v>
      </c>
      <c r="H714" s="69">
        <v>1426.5</v>
      </c>
      <c r="I714" s="69">
        <v>0</v>
      </c>
      <c r="J714" s="98">
        <f t="shared" si="23"/>
        <v>1.1932499999999999</v>
      </c>
      <c r="K714" s="70"/>
    </row>
    <row r="715" spans="1:11" ht="17.25" customHeight="1">
      <c r="A715" s="65">
        <v>142</v>
      </c>
      <c r="B715" s="66" t="s">
        <v>71</v>
      </c>
      <c r="C715" s="67" t="s">
        <v>843</v>
      </c>
      <c r="D715" s="67">
        <v>3</v>
      </c>
      <c r="E715" s="67">
        <v>0.159</v>
      </c>
      <c r="F715" s="73">
        <v>5828.5</v>
      </c>
      <c r="G715" s="69">
        <v>1318</v>
      </c>
      <c r="H715" s="69">
        <v>4510.5</v>
      </c>
      <c r="I715" s="69">
        <v>0</v>
      </c>
      <c r="J715" s="98">
        <f t="shared" si="23"/>
        <v>2.91425</v>
      </c>
      <c r="K715" s="70"/>
    </row>
    <row r="716" spans="1:11" ht="17.25" customHeight="1">
      <c r="A716" s="65">
        <v>143</v>
      </c>
      <c r="B716" s="66" t="s">
        <v>71</v>
      </c>
      <c r="C716" s="67" t="s">
        <v>844</v>
      </c>
      <c r="D716" s="67">
        <v>16</v>
      </c>
      <c r="E716" s="67">
        <v>0.32250000000000001</v>
      </c>
      <c r="F716" s="73">
        <v>2100</v>
      </c>
      <c r="G716" s="69">
        <v>2100</v>
      </c>
      <c r="H716" s="69">
        <v>0</v>
      </c>
      <c r="I716" s="69">
        <v>0</v>
      </c>
      <c r="J716" s="98">
        <f t="shared" si="23"/>
        <v>1.05</v>
      </c>
      <c r="K716" s="70"/>
    </row>
    <row r="717" spans="1:11" ht="17.25" customHeight="1">
      <c r="A717" s="65">
        <v>144</v>
      </c>
      <c r="B717" s="66" t="s">
        <v>70</v>
      </c>
      <c r="C717" s="87" t="s">
        <v>265</v>
      </c>
      <c r="D717" s="87">
        <v>8</v>
      </c>
      <c r="E717" s="87">
        <v>0.1837</v>
      </c>
      <c r="F717" s="73">
        <v>1250</v>
      </c>
      <c r="G717" s="88">
        <v>1250</v>
      </c>
      <c r="H717" s="88">
        <v>0</v>
      </c>
      <c r="I717" s="88">
        <v>0</v>
      </c>
      <c r="J717" s="98">
        <f t="shared" si="23"/>
        <v>0.625</v>
      </c>
      <c r="K717" s="70"/>
    </row>
    <row r="718" spans="1:11" ht="17.25" customHeight="1">
      <c r="A718" s="65">
        <v>145</v>
      </c>
      <c r="B718" s="66" t="s">
        <v>70</v>
      </c>
      <c r="C718" s="87" t="s">
        <v>845</v>
      </c>
      <c r="D718" s="87">
        <v>10</v>
      </c>
      <c r="E718" s="87">
        <v>0.22520000000000001</v>
      </c>
      <c r="F718" s="73">
        <v>668</v>
      </c>
      <c r="G718" s="88">
        <v>668</v>
      </c>
      <c r="H718" s="88">
        <v>0</v>
      </c>
      <c r="I718" s="88">
        <v>0</v>
      </c>
      <c r="J718" s="98">
        <f t="shared" si="23"/>
        <v>0.33400000000000002</v>
      </c>
      <c r="K718" s="70"/>
    </row>
    <row r="719" spans="1:11" ht="17.25" customHeight="1">
      <c r="A719" s="65">
        <v>146</v>
      </c>
      <c r="B719" s="66" t="s">
        <v>70</v>
      </c>
      <c r="C719" s="87" t="s">
        <v>846</v>
      </c>
      <c r="D719" s="87">
        <v>9</v>
      </c>
      <c r="E719" s="87">
        <v>0.2893</v>
      </c>
      <c r="F719" s="73">
        <v>2144</v>
      </c>
      <c r="G719" s="88">
        <v>2144</v>
      </c>
      <c r="H719" s="88">
        <v>0</v>
      </c>
      <c r="I719" s="88">
        <v>0</v>
      </c>
      <c r="J719" s="98">
        <f t="shared" si="23"/>
        <v>1.0720000000000001</v>
      </c>
      <c r="K719" s="70"/>
    </row>
    <row r="720" spans="1:11" ht="17.25" customHeight="1">
      <c r="A720" s="65">
        <v>147</v>
      </c>
      <c r="B720" s="66" t="s">
        <v>70</v>
      </c>
      <c r="C720" s="87" t="s">
        <v>847</v>
      </c>
      <c r="D720" s="87">
        <v>9</v>
      </c>
      <c r="E720" s="87">
        <v>0.17380000000000001</v>
      </c>
      <c r="F720" s="73">
        <v>1100</v>
      </c>
      <c r="G720" s="88">
        <v>1100</v>
      </c>
      <c r="H720" s="88">
        <v>0</v>
      </c>
      <c r="I720" s="88">
        <v>0</v>
      </c>
      <c r="J720" s="98">
        <f t="shared" si="23"/>
        <v>0.55000000000000004</v>
      </c>
      <c r="K720" s="70"/>
    </row>
    <row r="721" spans="1:11" ht="17.25" customHeight="1">
      <c r="A721" s="65">
        <v>148</v>
      </c>
      <c r="B721" s="66" t="s">
        <v>70</v>
      </c>
      <c r="C721" s="87" t="s">
        <v>848</v>
      </c>
      <c r="D721" s="87">
        <v>5</v>
      </c>
      <c r="E721" s="87">
        <v>0.15670000000000001</v>
      </c>
      <c r="F721" s="73">
        <v>777</v>
      </c>
      <c r="G721" s="88">
        <v>777</v>
      </c>
      <c r="H721" s="88">
        <v>0</v>
      </c>
      <c r="I721" s="88">
        <v>0</v>
      </c>
      <c r="J721" s="98">
        <f t="shared" si="23"/>
        <v>0.38850000000000001</v>
      </c>
      <c r="K721" s="70"/>
    </row>
    <row r="722" spans="1:11" ht="17.25" customHeight="1">
      <c r="A722" s="65">
        <v>149</v>
      </c>
      <c r="B722" s="66" t="s">
        <v>70</v>
      </c>
      <c r="C722" s="87" t="s">
        <v>849</v>
      </c>
      <c r="D722" s="87">
        <v>10</v>
      </c>
      <c r="E722" s="87">
        <v>0.3049</v>
      </c>
      <c r="F722" s="73">
        <v>1675</v>
      </c>
      <c r="G722" s="88">
        <v>1675</v>
      </c>
      <c r="H722" s="88">
        <v>0</v>
      </c>
      <c r="I722" s="88">
        <v>0</v>
      </c>
      <c r="J722" s="98">
        <f t="shared" si="23"/>
        <v>0.83750000000000002</v>
      </c>
      <c r="K722" s="70"/>
    </row>
    <row r="723" spans="1:11" ht="17.25" customHeight="1">
      <c r="A723" s="65">
        <v>150</v>
      </c>
      <c r="B723" s="66" t="s">
        <v>70</v>
      </c>
      <c r="C723" s="87" t="s">
        <v>850</v>
      </c>
      <c r="D723" s="87">
        <v>12</v>
      </c>
      <c r="E723" s="87">
        <v>0.3735</v>
      </c>
      <c r="F723" s="73">
        <v>1450</v>
      </c>
      <c r="G723" s="88">
        <v>1450</v>
      </c>
      <c r="H723" s="88">
        <v>0</v>
      </c>
      <c r="I723" s="88">
        <v>0</v>
      </c>
      <c r="J723" s="98">
        <f t="shared" si="23"/>
        <v>0.72499999999999998</v>
      </c>
      <c r="K723" s="70"/>
    </row>
    <row r="724" spans="1:11" ht="17.25" customHeight="1">
      <c r="A724" s="65">
        <v>151</v>
      </c>
      <c r="B724" s="66" t="s">
        <v>70</v>
      </c>
      <c r="C724" s="87" t="s">
        <v>851</v>
      </c>
      <c r="D724" s="87">
        <v>13</v>
      </c>
      <c r="E724" s="87">
        <v>0.28910000000000002</v>
      </c>
      <c r="F724" s="73">
        <v>290</v>
      </c>
      <c r="G724" s="88">
        <v>290</v>
      </c>
      <c r="H724" s="88">
        <v>0</v>
      </c>
      <c r="I724" s="88">
        <v>0</v>
      </c>
      <c r="J724" s="98">
        <f t="shared" si="23"/>
        <v>0.14499999999999999</v>
      </c>
      <c r="K724" s="70"/>
    </row>
    <row r="725" spans="1:11" ht="17.25" customHeight="1">
      <c r="A725" s="65">
        <v>152</v>
      </c>
      <c r="B725" s="66" t="s">
        <v>70</v>
      </c>
      <c r="C725" s="87" t="s">
        <v>852</v>
      </c>
      <c r="D725" s="87">
        <v>16</v>
      </c>
      <c r="E725" s="87">
        <v>0.26090000000000002</v>
      </c>
      <c r="F725" s="73">
        <v>2055</v>
      </c>
      <c r="G725" s="88">
        <v>2055</v>
      </c>
      <c r="H725" s="88">
        <v>0</v>
      </c>
      <c r="I725" s="88">
        <v>0</v>
      </c>
      <c r="J725" s="98">
        <f t="shared" si="23"/>
        <v>1.0275000000000001</v>
      </c>
      <c r="K725" s="70"/>
    </row>
    <row r="726" spans="1:11" ht="17.25" customHeight="1">
      <c r="A726" s="65">
        <v>153</v>
      </c>
      <c r="B726" s="66" t="s">
        <v>70</v>
      </c>
      <c r="C726" s="87" t="s">
        <v>853</v>
      </c>
      <c r="D726" s="87">
        <v>7</v>
      </c>
      <c r="E726" s="87">
        <v>0.18640000000000001</v>
      </c>
      <c r="F726" s="73">
        <v>1369</v>
      </c>
      <c r="G726" s="88">
        <v>1369</v>
      </c>
      <c r="H726" s="88">
        <v>0</v>
      </c>
      <c r="I726" s="88">
        <v>0</v>
      </c>
      <c r="J726" s="98">
        <f t="shared" si="23"/>
        <v>0.6845</v>
      </c>
      <c r="K726" s="70"/>
    </row>
    <row r="727" spans="1:11" ht="17.25" customHeight="1">
      <c r="A727" s="65">
        <v>154</v>
      </c>
      <c r="B727" s="66" t="s">
        <v>70</v>
      </c>
      <c r="C727" s="87" t="s">
        <v>854</v>
      </c>
      <c r="D727" s="87">
        <v>14</v>
      </c>
      <c r="E727" s="87">
        <v>0.25950000000000001</v>
      </c>
      <c r="F727" s="73">
        <v>1667</v>
      </c>
      <c r="G727" s="88">
        <v>1667</v>
      </c>
      <c r="H727" s="88">
        <v>0</v>
      </c>
      <c r="I727" s="88">
        <v>0</v>
      </c>
      <c r="J727" s="98">
        <f t="shared" si="23"/>
        <v>0.83350000000000002</v>
      </c>
      <c r="K727" s="70"/>
    </row>
    <row r="728" spans="1:11" ht="17.25" customHeight="1">
      <c r="A728" s="65">
        <v>155</v>
      </c>
      <c r="B728" s="66" t="s">
        <v>70</v>
      </c>
      <c r="C728" s="87" t="s">
        <v>855</v>
      </c>
      <c r="D728" s="87">
        <v>15</v>
      </c>
      <c r="E728" s="87">
        <v>0.26629999999999998</v>
      </c>
      <c r="F728" s="73">
        <v>4741</v>
      </c>
      <c r="G728" s="88">
        <v>3310</v>
      </c>
      <c r="H728" s="88">
        <v>1431</v>
      </c>
      <c r="I728" s="88">
        <v>0</v>
      </c>
      <c r="J728" s="98">
        <f t="shared" si="23"/>
        <v>2.3704999999999998</v>
      </c>
      <c r="K728" s="70"/>
    </row>
    <row r="729" spans="1:11" ht="17.25" customHeight="1">
      <c r="A729" s="65">
        <v>156</v>
      </c>
      <c r="B729" s="66" t="s">
        <v>70</v>
      </c>
      <c r="C729" s="87" t="s">
        <v>856</v>
      </c>
      <c r="D729" s="87">
        <v>8</v>
      </c>
      <c r="E729" s="87">
        <v>0.1123</v>
      </c>
      <c r="F729" s="73">
        <v>1524</v>
      </c>
      <c r="G729" s="88">
        <v>483</v>
      </c>
      <c r="H729" s="88">
        <v>1041</v>
      </c>
      <c r="I729" s="88">
        <v>0</v>
      </c>
      <c r="J729" s="98">
        <f t="shared" si="23"/>
        <v>0.76200000000000001</v>
      </c>
      <c r="K729" s="70"/>
    </row>
    <row r="730" spans="1:11" ht="17.25" customHeight="1">
      <c r="A730" s="65">
        <v>157</v>
      </c>
      <c r="B730" s="66" t="s">
        <v>70</v>
      </c>
      <c r="C730" s="87" t="s">
        <v>857</v>
      </c>
      <c r="D730" s="87">
        <v>11</v>
      </c>
      <c r="E730" s="87">
        <v>0.27439999999999998</v>
      </c>
      <c r="F730" s="73">
        <v>1455</v>
      </c>
      <c r="G730" s="88">
        <v>1455</v>
      </c>
      <c r="H730" s="88">
        <v>0</v>
      </c>
      <c r="I730" s="88">
        <v>0</v>
      </c>
      <c r="J730" s="98">
        <f t="shared" si="23"/>
        <v>0.72750000000000004</v>
      </c>
      <c r="K730" s="70"/>
    </row>
    <row r="731" spans="1:11" ht="17.25" customHeight="1">
      <c r="A731" s="65">
        <v>158</v>
      </c>
      <c r="B731" s="66" t="s">
        <v>70</v>
      </c>
      <c r="C731" s="87" t="s">
        <v>858</v>
      </c>
      <c r="D731" s="87">
        <v>19</v>
      </c>
      <c r="E731" s="87">
        <v>0.29459999999999997</v>
      </c>
      <c r="F731" s="73">
        <v>2358</v>
      </c>
      <c r="G731" s="88">
        <v>2358</v>
      </c>
      <c r="H731" s="88">
        <v>0</v>
      </c>
      <c r="I731" s="88">
        <v>0</v>
      </c>
      <c r="J731" s="98">
        <f t="shared" si="23"/>
        <v>1.179</v>
      </c>
      <c r="K731" s="70"/>
    </row>
    <row r="732" spans="1:11" ht="17.25" customHeight="1">
      <c r="A732" s="65">
        <v>159</v>
      </c>
      <c r="B732" s="66" t="s">
        <v>70</v>
      </c>
      <c r="C732" s="87" t="s">
        <v>859</v>
      </c>
      <c r="D732" s="87">
        <v>8</v>
      </c>
      <c r="E732" s="87">
        <v>0.22889999999999999</v>
      </c>
      <c r="F732" s="73">
        <v>2094.1</v>
      </c>
      <c r="G732" s="88">
        <v>1450</v>
      </c>
      <c r="H732" s="88">
        <v>612</v>
      </c>
      <c r="I732" s="88">
        <v>32.1</v>
      </c>
      <c r="J732" s="98">
        <f t="shared" si="23"/>
        <v>1.04705</v>
      </c>
      <c r="K732" s="70"/>
    </row>
    <row r="733" spans="1:11" ht="17.25" customHeight="1">
      <c r="A733" s="65">
        <v>160</v>
      </c>
      <c r="B733" s="66" t="s">
        <v>70</v>
      </c>
      <c r="C733" s="87" t="s">
        <v>860</v>
      </c>
      <c r="D733" s="87">
        <v>11</v>
      </c>
      <c r="E733" s="87">
        <v>0.27879999999999999</v>
      </c>
      <c r="F733" s="73">
        <v>4529.5</v>
      </c>
      <c r="G733" s="88">
        <v>1210</v>
      </c>
      <c r="H733" s="88">
        <v>3319.5</v>
      </c>
      <c r="I733" s="88">
        <v>0</v>
      </c>
      <c r="J733" s="98">
        <f t="shared" si="23"/>
        <v>2.2647499999999998</v>
      </c>
      <c r="K733" s="70"/>
    </row>
    <row r="734" spans="1:11" ht="17.25" customHeight="1">
      <c r="A734" s="65">
        <v>161</v>
      </c>
      <c r="B734" s="66" t="s">
        <v>70</v>
      </c>
      <c r="C734" s="87" t="s">
        <v>491</v>
      </c>
      <c r="D734" s="87">
        <v>11</v>
      </c>
      <c r="E734" s="87">
        <v>0.22570000000000001</v>
      </c>
      <c r="F734" s="73">
        <v>2533.3000000000002</v>
      </c>
      <c r="G734" s="88">
        <v>907</v>
      </c>
      <c r="H734" s="88">
        <v>1558.5</v>
      </c>
      <c r="I734" s="88">
        <v>67.8</v>
      </c>
      <c r="J734" s="98">
        <f t="shared" si="23"/>
        <v>1.2666500000000001</v>
      </c>
      <c r="K734" s="70"/>
    </row>
    <row r="735" spans="1:11" ht="17.25" customHeight="1">
      <c r="A735" s="65">
        <v>162</v>
      </c>
      <c r="B735" s="66" t="s">
        <v>70</v>
      </c>
      <c r="C735" s="87" t="s">
        <v>861</v>
      </c>
      <c r="D735" s="87">
        <v>12</v>
      </c>
      <c r="E735" s="87">
        <v>0.2127</v>
      </c>
      <c r="F735" s="73">
        <v>3604.1</v>
      </c>
      <c r="G735" s="88">
        <v>1800</v>
      </c>
      <c r="H735" s="88">
        <v>1779</v>
      </c>
      <c r="I735" s="88">
        <v>25.1</v>
      </c>
      <c r="J735" s="98">
        <f t="shared" si="23"/>
        <v>1.8020499999999999</v>
      </c>
      <c r="K735" s="70"/>
    </row>
    <row r="736" spans="1:11" ht="17.25" customHeight="1">
      <c r="A736" s="65">
        <v>163</v>
      </c>
      <c r="B736" s="66" t="s">
        <v>70</v>
      </c>
      <c r="C736" s="87" t="s">
        <v>862</v>
      </c>
      <c r="D736" s="87">
        <v>9</v>
      </c>
      <c r="E736" s="87">
        <v>0.21340000000000001</v>
      </c>
      <c r="F736" s="73">
        <v>321</v>
      </c>
      <c r="G736" s="88">
        <v>321</v>
      </c>
      <c r="H736" s="88">
        <v>0</v>
      </c>
      <c r="I736" s="88">
        <v>0</v>
      </c>
      <c r="J736" s="98">
        <f t="shared" si="23"/>
        <v>0.1605</v>
      </c>
      <c r="K736" s="70"/>
    </row>
    <row r="737" spans="1:11" ht="17.25" customHeight="1">
      <c r="A737" s="65">
        <v>164</v>
      </c>
      <c r="B737" s="66" t="s">
        <v>70</v>
      </c>
      <c r="C737" s="87" t="s">
        <v>863</v>
      </c>
      <c r="D737" s="87">
        <v>6</v>
      </c>
      <c r="E737" s="87">
        <v>0.1143</v>
      </c>
      <c r="F737" s="73">
        <v>5244.5</v>
      </c>
      <c r="G737" s="88">
        <v>500</v>
      </c>
      <c r="H737" s="88">
        <v>4744.5</v>
      </c>
      <c r="I737" s="88">
        <v>0</v>
      </c>
      <c r="J737" s="98">
        <f t="shared" si="23"/>
        <v>2.6222500000000002</v>
      </c>
      <c r="K737" s="70"/>
    </row>
    <row r="738" spans="1:11" ht="17.25" customHeight="1">
      <c r="A738" s="65">
        <v>165</v>
      </c>
      <c r="B738" s="66" t="s">
        <v>70</v>
      </c>
      <c r="C738" s="87" t="s">
        <v>864</v>
      </c>
      <c r="D738" s="87">
        <v>6</v>
      </c>
      <c r="E738" s="87">
        <v>0.18940000000000001</v>
      </c>
      <c r="F738" s="73">
        <v>2119.5</v>
      </c>
      <c r="G738" s="88">
        <v>1083</v>
      </c>
      <c r="H738" s="88">
        <v>1036.5</v>
      </c>
      <c r="I738" s="88">
        <v>0</v>
      </c>
      <c r="J738" s="98">
        <f t="shared" si="23"/>
        <v>1.05975</v>
      </c>
      <c r="K738" s="70"/>
    </row>
    <row r="739" spans="1:11" ht="17.25" customHeight="1">
      <c r="A739" s="65">
        <v>166</v>
      </c>
      <c r="B739" s="66" t="s">
        <v>70</v>
      </c>
      <c r="C739" s="87" t="s">
        <v>865</v>
      </c>
      <c r="D739" s="87">
        <v>6</v>
      </c>
      <c r="E739" s="87">
        <v>0.27600000000000002</v>
      </c>
      <c r="F739" s="73">
        <v>1922.5</v>
      </c>
      <c r="G739" s="88">
        <v>1387</v>
      </c>
      <c r="H739" s="88">
        <v>535.5</v>
      </c>
      <c r="I739" s="88">
        <v>0</v>
      </c>
      <c r="J739" s="98">
        <f t="shared" si="23"/>
        <v>0.96125000000000005</v>
      </c>
      <c r="K739" s="70"/>
    </row>
    <row r="740" spans="1:11" ht="17.25" customHeight="1">
      <c r="A740" s="65">
        <v>167</v>
      </c>
      <c r="B740" s="66" t="s">
        <v>70</v>
      </c>
      <c r="C740" s="87" t="s">
        <v>866</v>
      </c>
      <c r="D740" s="87">
        <v>9</v>
      </c>
      <c r="E740" s="87">
        <v>0.21229999999999999</v>
      </c>
      <c r="F740" s="73">
        <v>1574.4</v>
      </c>
      <c r="G740" s="88">
        <v>1240</v>
      </c>
      <c r="H740" s="88">
        <v>334.4</v>
      </c>
      <c r="I740" s="88">
        <v>0</v>
      </c>
      <c r="J740" s="98">
        <f t="shared" si="23"/>
        <v>0.78720000000000001</v>
      </c>
      <c r="K740" s="70"/>
    </row>
    <row r="741" spans="1:11" ht="17.25" customHeight="1">
      <c r="A741" s="65">
        <v>168</v>
      </c>
      <c r="B741" s="66" t="s">
        <v>70</v>
      </c>
      <c r="C741" s="87" t="s">
        <v>867</v>
      </c>
      <c r="D741" s="87">
        <v>10</v>
      </c>
      <c r="E741" s="87">
        <v>0.21299999999999999</v>
      </c>
      <c r="F741" s="73">
        <v>314</v>
      </c>
      <c r="G741" s="88">
        <v>314</v>
      </c>
      <c r="H741" s="88">
        <v>0</v>
      </c>
      <c r="I741" s="88">
        <v>0</v>
      </c>
      <c r="J741" s="98">
        <f t="shared" si="23"/>
        <v>0.157</v>
      </c>
      <c r="K741" s="70"/>
    </row>
    <row r="742" spans="1:11" ht="17.25" customHeight="1">
      <c r="A742" s="65">
        <v>169</v>
      </c>
      <c r="B742" s="66" t="s">
        <v>868</v>
      </c>
      <c r="C742" s="67" t="s">
        <v>869</v>
      </c>
      <c r="D742" s="67">
        <v>11</v>
      </c>
      <c r="E742" s="67">
        <v>0.12</v>
      </c>
      <c r="F742" s="73">
        <v>1822</v>
      </c>
      <c r="G742" s="69">
        <v>1822</v>
      </c>
      <c r="H742" s="69">
        <v>0</v>
      </c>
      <c r="I742" s="69">
        <v>0</v>
      </c>
      <c r="J742" s="98">
        <f t="shared" si="23"/>
        <v>0.91100000000000003</v>
      </c>
      <c r="K742" s="70"/>
    </row>
    <row r="743" spans="1:11" ht="17.25" customHeight="1">
      <c r="A743" s="65">
        <v>170</v>
      </c>
      <c r="B743" s="66" t="s">
        <v>868</v>
      </c>
      <c r="C743" s="67" t="s">
        <v>870</v>
      </c>
      <c r="D743" s="67">
        <v>8</v>
      </c>
      <c r="E743" s="67">
        <v>0.14710000000000001</v>
      </c>
      <c r="F743" s="73">
        <v>1383</v>
      </c>
      <c r="G743" s="69">
        <v>1383</v>
      </c>
      <c r="H743" s="69">
        <v>0</v>
      </c>
      <c r="I743" s="69">
        <v>0</v>
      </c>
      <c r="J743" s="98">
        <f t="shared" si="23"/>
        <v>0.6915</v>
      </c>
      <c r="K743" s="70"/>
    </row>
    <row r="744" spans="1:11" ht="17.25" customHeight="1">
      <c r="A744" s="65">
        <v>171</v>
      </c>
      <c r="B744" s="66" t="s">
        <v>868</v>
      </c>
      <c r="C744" s="67" t="s">
        <v>871</v>
      </c>
      <c r="D744" s="67">
        <v>16</v>
      </c>
      <c r="E744" s="67">
        <v>0.2263</v>
      </c>
      <c r="F744" s="73">
        <v>2588</v>
      </c>
      <c r="G744" s="69">
        <v>2588</v>
      </c>
      <c r="H744" s="69">
        <v>0</v>
      </c>
      <c r="I744" s="69">
        <v>0</v>
      </c>
      <c r="J744" s="98">
        <f t="shared" si="23"/>
        <v>1.294</v>
      </c>
      <c r="K744" s="70"/>
    </row>
    <row r="745" spans="1:11" ht="17.25" customHeight="1">
      <c r="A745" s="65">
        <v>172</v>
      </c>
      <c r="B745" s="66" t="s">
        <v>868</v>
      </c>
      <c r="C745" s="67" t="s">
        <v>872</v>
      </c>
      <c r="D745" s="67">
        <v>11</v>
      </c>
      <c r="E745" s="67">
        <v>0.16830000000000001</v>
      </c>
      <c r="F745" s="73">
        <v>3272</v>
      </c>
      <c r="G745" s="69">
        <v>2072</v>
      </c>
      <c r="H745" s="69">
        <v>1200</v>
      </c>
      <c r="I745" s="69">
        <v>0</v>
      </c>
      <c r="J745" s="98">
        <f t="shared" si="23"/>
        <v>1.6359999999999999</v>
      </c>
      <c r="K745" s="70"/>
    </row>
    <row r="746" spans="1:11" ht="17.25" customHeight="1">
      <c r="A746" s="65">
        <v>173</v>
      </c>
      <c r="B746" s="66" t="s">
        <v>868</v>
      </c>
      <c r="C746" s="67" t="s">
        <v>873</v>
      </c>
      <c r="D746" s="67">
        <v>8</v>
      </c>
      <c r="E746" s="67">
        <v>0.13569999999999999</v>
      </c>
      <c r="F746" s="73">
        <v>4918</v>
      </c>
      <c r="G746" s="69">
        <v>3256</v>
      </c>
      <c r="H746" s="69">
        <v>1662</v>
      </c>
      <c r="I746" s="69">
        <v>0</v>
      </c>
      <c r="J746" s="98">
        <f t="shared" si="23"/>
        <v>2.4590000000000001</v>
      </c>
      <c r="K746" s="70"/>
    </row>
    <row r="747" spans="1:11" ht="17.25" customHeight="1">
      <c r="A747" s="65">
        <v>174</v>
      </c>
      <c r="B747" s="66" t="s">
        <v>868</v>
      </c>
      <c r="C747" s="67" t="s">
        <v>874</v>
      </c>
      <c r="D747" s="67">
        <v>15</v>
      </c>
      <c r="E747" s="67">
        <v>0.17860000000000001</v>
      </c>
      <c r="F747" s="73">
        <v>2501</v>
      </c>
      <c r="G747" s="69">
        <v>2204</v>
      </c>
      <c r="H747" s="69">
        <v>297</v>
      </c>
      <c r="I747" s="69">
        <v>0</v>
      </c>
      <c r="J747" s="98">
        <f t="shared" si="23"/>
        <v>1.2504999999999999</v>
      </c>
      <c r="K747" s="70"/>
    </row>
    <row r="748" spans="1:11" ht="17.25" customHeight="1">
      <c r="A748" s="65">
        <v>175</v>
      </c>
      <c r="B748" s="66" t="s">
        <v>868</v>
      </c>
      <c r="C748" s="67" t="s">
        <v>875</v>
      </c>
      <c r="D748" s="67">
        <v>7</v>
      </c>
      <c r="E748" s="67">
        <v>0.1479</v>
      </c>
      <c r="F748" s="73">
        <v>1072</v>
      </c>
      <c r="G748" s="69">
        <v>1072</v>
      </c>
      <c r="H748" s="69">
        <v>0</v>
      </c>
      <c r="I748" s="69">
        <v>0</v>
      </c>
      <c r="J748" s="98">
        <f t="shared" si="23"/>
        <v>0.53600000000000003</v>
      </c>
      <c r="K748" s="70"/>
    </row>
    <row r="749" spans="1:11" ht="17.25" customHeight="1">
      <c r="A749" s="65">
        <v>176</v>
      </c>
      <c r="B749" s="66" t="s">
        <v>868</v>
      </c>
      <c r="C749" s="67" t="s">
        <v>876</v>
      </c>
      <c r="D749" s="67">
        <v>9</v>
      </c>
      <c r="E749" s="67">
        <v>0.17730000000000001</v>
      </c>
      <c r="F749" s="73">
        <v>1926</v>
      </c>
      <c r="G749" s="69">
        <v>1704</v>
      </c>
      <c r="H749" s="69">
        <v>222</v>
      </c>
      <c r="I749" s="69">
        <v>0</v>
      </c>
      <c r="J749" s="98">
        <f t="shared" si="23"/>
        <v>0.96299999999999997</v>
      </c>
      <c r="K749" s="70"/>
    </row>
    <row r="750" spans="1:11" ht="17.25" customHeight="1">
      <c r="A750" s="65">
        <v>177</v>
      </c>
      <c r="B750" s="66" t="s">
        <v>868</v>
      </c>
      <c r="C750" s="67" t="s">
        <v>684</v>
      </c>
      <c r="D750" s="67">
        <v>10</v>
      </c>
      <c r="E750" s="67">
        <v>0.14860000000000001</v>
      </c>
      <c r="F750" s="73">
        <v>2754</v>
      </c>
      <c r="G750" s="69">
        <v>2562</v>
      </c>
      <c r="H750" s="69">
        <v>192</v>
      </c>
      <c r="I750" s="69">
        <v>0</v>
      </c>
      <c r="J750" s="98">
        <f t="shared" si="23"/>
        <v>1.377</v>
      </c>
      <c r="K750" s="70"/>
    </row>
    <row r="751" spans="1:11" ht="17.25" customHeight="1">
      <c r="A751" s="65">
        <v>178</v>
      </c>
      <c r="B751" s="66" t="s">
        <v>868</v>
      </c>
      <c r="C751" s="67" t="s">
        <v>601</v>
      </c>
      <c r="D751" s="67">
        <v>11</v>
      </c>
      <c r="E751" s="67">
        <v>0.14230000000000001</v>
      </c>
      <c r="F751" s="73">
        <v>2822</v>
      </c>
      <c r="G751" s="69">
        <v>1826</v>
      </c>
      <c r="H751" s="69">
        <v>996</v>
      </c>
      <c r="I751" s="69">
        <v>0</v>
      </c>
      <c r="J751" s="98">
        <f t="shared" si="23"/>
        <v>1.411</v>
      </c>
      <c r="K751" s="70"/>
    </row>
    <row r="752" spans="1:11" ht="17.25" customHeight="1">
      <c r="A752" s="65">
        <v>179</v>
      </c>
      <c r="B752" s="66" t="s">
        <v>868</v>
      </c>
      <c r="C752" s="67" t="s">
        <v>877</v>
      </c>
      <c r="D752" s="67">
        <v>12</v>
      </c>
      <c r="E752" s="67">
        <v>0.16189999999999999</v>
      </c>
      <c r="F752" s="73">
        <v>1493.5</v>
      </c>
      <c r="G752" s="69">
        <v>1426</v>
      </c>
      <c r="H752" s="69">
        <v>67.5</v>
      </c>
      <c r="I752" s="69">
        <v>0</v>
      </c>
      <c r="J752" s="98">
        <f t="shared" si="23"/>
        <v>0.74675000000000002</v>
      </c>
      <c r="K752" s="70"/>
    </row>
    <row r="753" spans="1:11" ht="17.25" customHeight="1">
      <c r="A753" s="65">
        <v>180</v>
      </c>
      <c r="B753" s="66" t="s">
        <v>868</v>
      </c>
      <c r="C753" s="67" t="s">
        <v>878</v>
      </c>
      <c r="D753" s="67">
        <v>13</v>
      </c>
      <c r="E753" s="67">
        <v>0.16189999999999999</v>
      </c>
      <c r="F753" s="73">
        <v>3323</v>
      </c>
      <c r="G753" s="69">
        <v>1784</v>
      </c>
      <c r="H753" s="69">
        <v>1514</v>
      </c>
      <c r="I753" s="69">
        <v>25</v>
      </c>
      <c r="J753" s="98">
        <f t="shared" si="23"/>
        <v>1.6615</v>
      </c>
      <c r="K753" s="70"/>
    </row>
    <row r="754" spans="1:11" ht="17.25" customHeight="1">
      <c r="A754" s="65">
        <v>181</v>
      </c>
      <c r="B754" s="66" t="s">
        <v>868</v>
      </c>
      <c r="C754" s="67" t="s">
        <v>879</v>
      </c>
      <c r="D754" s="67">
        <v>10</v>
      </c>
      <c r="E754" s="67">
        <v>0.39579999999999999</v>
      </c>
      <c r="F754" s="73">
        <v>7130</v>
      </c>
      <c r="G754" s="69">
        <v>3433</v>
      </c>
      <c r="H754" s="69">
        <v>3437</v>
      </c>
      <c r="I754" s="69">
        <v>260</v>
      </c>
      <c r="J754" s="98">
        <f t="shared" si="23"/>
        <v>3.5649999999999999</v>
      </c>
      <c r="K754" s="70"/>
    </row>
    <row r="755" spans="1:11" ht="17.25" customHeight="1">
      <c r="A755" s="65">
        <v>182</v>
      </c>
      <c r="B755" s="66" t="s">
        <v>868</v>
      </c>
      <c r="C755" s="67" t="s">
        <v>880</v>
      </c>
      <c r="D755" s="67">
        <v>20</v>
      </c>
      <c r="E755" s="67">
        <v>0.34250000000000003</v>
      </c>
      <c r="F755" s="73">
        <v>4169</v>
      </c>
      <c r="G755" s="69">
        <v>3659</v>
      </c>
      <c r="H755" s="69">
        <v>510</v>
      </c>
      <c r="I755" s="69">
        <v>0</v>
      </c>
      <c r="J755" s="98">
        <f t="shared" si="23"/>
        <v>2.0844999999999998</v>
      </c>
      <c r="K755" s="70"/>
    </row>
    <row r="756" spans="1:11" ht="17.25" customHeight="1">
      <c r="A756" s="65">
        <v>183</v>
      </c>
      <c r="B756" s="66" t="s">
        <v>868</v>
      </c>
      <c r="C756" s="67" t="s">
        <v>530</v>
      </c>
      <c r="D756" s="67">
        <v>15</v>
      </c>
      <c r="E756" s="67">
        <v>0.22639999999999999</v>
      </c>
      <c r="F756" s="73">
        <v>3076</v>
      </c>
      <c r="G756" s="69">
        <v>2036</v>
      </c>
      <c r="H756" s="69">
        <v>995</v>
      </c>
      <c r="I756" s="69">
        <v>45</v>
      </c>
      <c r="J756" s="98">
        <f t="shared" si="23"/>
        <v>1.538</v>
      </c>
      <c r="K756" s="70"/>
    </row>
    <row r="757" spans="1:11" ht="17.25" customHeight="1">
      <c r="A757" s="65">
        <v>184</v>
      </c>
      <c r="B757" s="66" t="s">
        <v>868</v>
      </c>
      <c r="C757" s="67" t="s">
        <v>881</v>
      </c>
      <c r="D757" s="67">
        <v>14</v>
      </c>
      <c r="E757" s="67">
        <v>0.17150000000000001</v>
      </c>
      <c r="F757" s="73">
        <v>818</v>
      </c>
      <c r="G757" s="69">
        <v>818</v>
      </c>
      <c r="H757" s="69">
        <v>0</v>
      </c>
      <c r="I757" s="69">
        <v>0</v>
      </c>
      <c r="J757" s="98">
        <f t="shared" si="23"/>
        <v>0.40899999999999997</v>
      </c>
      <c r="K757" s="70"/>
    </row>
    <row r="758" spans="1:11" ht="17.25" customHeight="1">
      <c r="A758" s="65">
        <v>185</v>
      </c>
      <c r="B758" s="66" t="s">
        <v>882</v>
      </c>
      <c r="C758" s="67" t="s">
        <v>883</v>
      </c>
      <c r="D758" s="67">
        <v>11</v>
      </c>
      <c r="E758" s="67">
        <v>0.18459999999999999</v>
      </c>
      <c r="F758" s="73">
        <v>2686.5</v>
      </c>
      <c r="G758" s="69">
        <v>2646</v>
      </c>
      <c r="H758" s="69">
        <v>40.5</v>
      </c>
      <c r="I758" s="69">
        <v>0</v>
      </c>
      <c r="J758" s="98">
        <f t="shared" si="23"/>
        <v>1.3432500000000001</v>
      </c>
      <c r="K758" s="70"/>
    </row>
    <row r="759" spans="1:11" ht="17.25" customHeight="1">
      <c r="A759" s="65">
        <v>186</v>
      </c>
      <c r="B759" s="66" t="s">
        <v>882</v>
      </c>
      <c r="C759" s="67" t="s">
        <v>884</v>
      </c>
      <c r="D759" s="67">
        <v>9</v>
      </c>
      <c r="E759" s="67">
        <v>0.15</v>
      </c>
      <c r="F759" s="73">
        <v>2018</v>
      </c>
      <c r="G759" s="69">
        <v>2018</v>
      </c>
      <c r="H759" s="69">
        <v>0</v>
      </c>
      <c r="I759" s="69">
        <v>0</v>
      </c>
      <c r="J759" s="98">
        <f t="shared" si="23"/>
        <v>1.0089999999999999</v>
      </c>
      <c r="K759" s="70"/>
    </row>
    <row r="760" spans="1:11" ht="17.25" customHeight="1">
      <c r="A760" s="65">
        <v>187</v>
      </c>
      <c r="B760" s="66" t="s">
        <v>882</v>
      </c>
      <c r="C760" s="67" t="s">
        <v>885</v>
      </c>
      <c r="D760" s="67">
        <v>7</v>
      </c>
      <c r="E760" s="67">
        <v>9.7900000000000001E-2</v>
      </c>
      <c r="F760" s="73">
        <v>919.5</v>
      </c>
      <c r="G760" s="69">
        <v>888</v>
      </c>
      <c r="H760" s="69">
        <v>31.5</v>
      </c>
      <c r="I760" s="69">
        <v>0</v>
      </c>
      <c r="J760" s="98">
        <f t="shared" si="23"/>
        <v>0.45974999999999999</v>
      </c>
      <c r="K760" s="70"/>
    </row>
    <row r="761" spans="1:11" ht="17.25" customHeight="1">
      <c r="A761" s="65">
        <v>188</v>
      </c>
      <c r="B761" s="66" t="s">
        <v>882</v>
      </c>
      <c r="C761" s="67" t="s">
        <v>886</v>
      </c>
      <c r="D761" s="67">
        <v>14</v>
      </c>
      <c r="E761" s="67">
        <v>0.1532</v>
      </c>
      <c r="F761" s="73">
        <v>751.5</v>
      </c>
      <c r="G761" s="69">
        <v>724.5</v>
      </c>
      <c r="H761" s="69">
        <v>27</v>
      </c>
      <c r="I761" s="69">
        <v>0</v>
      </c>
      <c r="J761" s="98">
        <f t="shared" si="23"/>
        <v>0.37574999999999997</v>
      </c>
      <c r="K761" s="70"/>
    </row>
    <row r="762" spans="1:11" ht="17.25" customHeight="1">
      <c r="A762" s="65">
        <v>189</v>
      </c>
      <c r="B762" s="66" t="s">
        <v>882</v>
      </c>
      <c r="C762" s="67" t="s">
        <v>887</v>
      </c>
      <c r="D762" s="67">
        <v>13</v>
      </c>
      <c r="E762" s="67">
        <v>0.12620000000000001</v>
      </c>
      <c r="F762" s="73">
        <v>1432.5</v>
      </c>
      <c r="G762" s="69">
        <v>1263</v>
      </c>
      <c r="H762" s="69">
        <v>169.5</v>
      </c>
      <c r="I762" s="69">
        <v>0</v>
      </c>
      <c r="J762" s="98">
        <f t="shared" si="23"/>
        <v>0.71625000000000005</v>
      </c>
      <c r="K762" s="70"/>
    </row>
    <row r="763" spans="1:11" ht="17.25" customHeight="1">
      <c r="A763" s="65">
        <v>190</v>
      </c>
      <c r="B763" s="66" t="s">
        <v>882</v>
      </c>
      <c r="C763" s="67" t="s">
        <v>888</v>
      </c>
      <c r="D763" s="67">
        <v>14</v>
      </c>
      <c r="E763" s="67">
        <v>0.16719999999999999</v>
      </c>
      <c r="F763" s="73">
        <v>3960.5</v>
      </c>
      <c r="G763" s="69">
        <v>3729</v>
      </c>
      <c r="H763" s="69">
        <v>181.5</v>
      </c>
      <c r="I763" s="69">
        <v>50</v>
      </c>
      <c r="J763" s="98">
        <f t="shared" si="23"/>
        <v>1.9802500000000001</v>
      </c>
      <c r="K763" s="70"/>
    </row>
    <row r="764" spans="1:11" ht="17.25" customHeight="1">
      <c r="A764" s="65">
        <v>191</v>
      </c>
      <c r="B764" s="66" t="s">
        <v>882</v>
      </c>
      <c r="C764" s="67" t="s">
        <v>889</v>
      </c>
      <c r="D764" s="67">
        <v>18</v>
      </c>
      <c r="E764" s="67">
        <v>0.2094</v>
      </c>
      <c r="F764" s="73">
        <v>3808.5</v>
      </c>
      <c r="G764" s="69">
        <v>3744</v>
      </c>
      <c r="H764" s="69">
        <v>34.5</v>
      </c>
      <c r="I764" s="69">
        <v>30</v>
      </c>
      <c r="J764" s="98">
        <f t="shared" si="23"/>
        <v>1.90425</v>
      </c>
      <c r="K764" s="70"/>
    </row>
    <row r="765" spans="1:11" ht="17.25" customHeight="1">
      <c r="A765" s="65">
        <v>192</v>
      </c>
      <c r="B765" s="66" t="s">
        <v>882</v>
      </c>
      <c r="C765" s="67" t="s">
        <v>890</v>
      </c>
      <c r="D765" s="67">
        <v>13</v>
      </c>
      <c r="E765" s="67">
        <v>0.1348</v>
      </c>
      <c r="F765" s="73">
        <v>3901.5</v>
      </c>
      <c r="G765" s="69">
        <v>3856.5</v>
      </c>
      <c r="H765" s="69">
        <v>0</v>
      </c>
      <c r="I765" s="69">
        <v>45</v>
      </c>
      <c r="J765" s="98">
        <f t="shared" si="23"/>
        <v>1.95075</v>
      </c>
      <c r="K765" s="70"/>
    </row>
    <row r="766" spans="1:11" ht="17.25" customHeight="1">
      <c r="A766" s="65">
        <v>193</v>
      </c>
      <c r="B766" s="66" t="s">
        <v>882</v>
      </c>
      <c r="C766" s="67" t="s">
        <v>891</v>
      </c>
      <c r="D766" s="67">
        <v>16</v>
      </c>
      <c r="E766" s="67">
        <v>0.21199999999999999</v>
      </c>
      <c r="F766" s="73">
        <v>2413.5</v>
      </c>
      <c r="G766" s="69">
        <v>2355</v>
      </c>
      <c r="H766" s="69">
        <v>58.5</v>
      </c>
      <c r="I766" s="69">
        <v>0</v>
      </c>
      <c r="J766" s="98">
        <f t="shared" si="23"/>
        <v>1.20675</v>
      </c>
      <c r="K766" s="70"/>
    </row>
    <row r="767" spans="1:11" ht="17.25" customHeight="1">
      <c r="A767" s="65">
        <v>194</v>
      </c>
      <c r="B767" s="66" t="s">
        <v>882</v>
      </c>
      <c r="C767" s="67" t="s">
        <v>892</v>
      </c>
      <c r="D767" s="67">
        <v>16</v>
      </c>
      <c r="E767" s="67">
        <v>0.22</v>
      </c>
      <c r="F767" s="73">
        <v>4000</v>
      </c>
      <c r="G767" s="69">
        <v>4000</v>
      </c>
      <c r="H767" s="69">
        <v>0</v>
      </c>
      <c r="I767" s="69">
        <v>0</v>
      </c>
      <c r="J767" s="98">
        <f t="shared" si="23"/>
        <v>2</v>
      </c>
      <c r="K767" s="70"/>
    </row>
    <row r="768" spans="1:11" ht="17.25" customHeight="1">
      <c r="A768" s="65">
        <v>195</v>
      </c>
      <c r="B768" s="66" t="s">
        <v>882</v>
      </c>
      <c r="C768" s="67" t="s">
        <v>893</v>
      </c>
      <c r="D768" s="67">
        <v>8</v>
      </c>
      <c r="E768" s="67">
        <v>0.13389999999999999</v>
      </c>
      <c r="F768" s="73">
        <v>1728</v>
      </c>
      <c r="G768" s="69">
        <v>1720.5</v>
      </c>
      <c r="H768" s="69">
        <v>7.5</v>
      </c>
      <c r="I768" s="69">
        <v>0</v>
      </c>
      <c r="J768" s="98">
        <f t="shared" si="23"/>
        <v>0.86399999999999999</v>
      </c>
      <c r="K768" s="70"/>
    </row>
    <row r="769" spans="1:11" ht="17.25" customHeight="1">
      <c r="A769" s="65">
        <v>196</v>
      </c>
      <c r="B769" s="66" t="s">
        <v>67</v>
      </c>
      <c r="C769" s="67" t="s">
        <v>894</v>
      </c>
      <c r="D769" s="67">
        <v>17</v>
      </c>
      <c r="E769" s="67">
        <v>0.33</v>
      </c>
      <c r="F769" s="73">
        <v>5772.5</v>
      </c>
      <c r="G769" s="69">
        <v>3010</v>
      </c>
      <c r="H769" s="69">
        <v>2032.5</v>
      </c>
      <c r="I769" s="69">
        <v>730</v>
      </c>
      <c r="J769" s="98">
        <f t="shared" si="23"/>
        <v>2.88625</v>
      </c>
      <c r="K769" s="70"/>
    </row>
    <row r="770" spans="1:11" ht="17.25" customHeight="1">
      <c r="A770" s="65">
        <v>197</v>
      </c>
      <c r="B770" s="66" t="s">
        <v>67</v>
      </c>
      <c r="C770" s="67" t="s">
        <v>895</v>
      </c>
      <c r="D770" s="67">
        <v>15</v>
      </c>
      <c r="E770" s="67">
        <v>0.41</v>
      </c>
      <c r="F770" s="73">
        <v>2910</v>
      </c>
      <c r="G770" s="69">
        <v>2610</v>
      </c>
      <c r="H770" s="69">
        <v>0</v>
      </c>
      <c r="I770" s="69">
        <v>300</v>
      </c>
      <c r="J770" s="98">
        <f t="shared" si="23"/>
        <v>1.4550000000000001</v>
      </c>
      <c r="K770" s="70"/>
    </row>
    <row r="771" spans="1:11" ht="17.25" customHeight="1">
      <c r="A771" s="65">
        <v>198</v>
      </c>
      <c r="B771" s="66" t="s">
        <v>67</v>
      </c>
      <c r="C771" s="67" t="s">
        <v>896</v>
      </c>
      <c r="D771" s="67">
        <v>12</v>
      </c>
      <c r="E771" s="67">
        <v>0.24</v>
      </c>
      <c r="F771" s="73">
        <v>9124.5</v>
      </c>
      <c r="G771" s="69">
        <v>1940</v>
      </c>
      <c r="H771" s="69">
        <v>6184.5</v>
      </c>
      <c r="I771" s="69">
        <v>1000</v>
      </c>
      <c r="J771" s="98">
        <f t="shared" si="23"/>
        <v>4.5622499999999997</v>
      </c>
      <c r="K771" s="70"/>
    </row>
    <row r="772" spans="1:11" ht="17.25" customHeight="1">
      <c r="A772" s="65">
        <v>199</v>
      </c>
      <c r="B772" s="66" t="s">
        <v>67</v>
      </c>
      <c r="C772" s="67" t="s">
        <v>551</v>
      </c>
      <c r="D772" s="67">
        <v>12</v>
      </c>
      <c r="E772" s="67">
        <v>0.17</v>
      </c>
      <c r="F772" s="73">
        <v>1100</v>
      </c>
      <c r="G772" s="69">
        <v>1050</v>
      </c>
      <c r="H772" s="69">
        <v>0</v>
      </c>
      <c r="I772" s="69">
        <v>50</v>
      </c>
      <c r="J772" s="98">
        <f t="shared" si="23"/>
        <v>0.55000000000000004</v>
      </c>
      <c r="K772" s="70"/>
    </row>
    <row r="773" spans="1:11" ht="17.25" customHeight="1">
      <c r="A773" s="65">
        <v>200</v>
      </c>
      <c r="B773" s="66" t="s">
        <v>67</v>
      </c>
      <c r="C773" s="67" t="s">
        <v>897</v>
      </c>
      <c r="D773" s="67">
        <v>6</v>
      </c>
      <c r="E773" s="67">
        <v>0.25</v>
      </c>
      <c r="F773" s="73">
        <v>2800</v>
      </c>
      <c r="G773" s="69">
        <v>2400</v>
      </c>
      <c r="H773" s="69">
        <v>0</v>
      </c>
      <c r="I773" s="69">
        <v>400</v>
      </c>
      <c r="J773" s="98">
        <f t="shared" si="23"/>
        <v>1.4</v>
      </c>
      <c r="K773" s="70"/>
    </row>
    <row r="774" spans="1:11" ht="17.25" customHeight="1">
      <c r="A774" s="65">
        <v>201</v>
      </c>
      <c r="B774" s="66" t="s">
        <v>67</v>
      </c>
      <c r="C774" s="67" t="s">
        <v>898</v>
      </c>
      <c r="D774" s="67">
        <v>16</v>
      </c>
      <c r="E774" s="67">
        <v>0.3</v>
      </c>
      <c r="F774" s="73">
        <v>3170</v>
      </c>
      <c r="G774" s="69">
        <v>2670</v>
      </c>
      <c r="H774" s="69">
        <v>0</v>
      </c>
      <c r="I774" s="69">
        <v>500</v>
      </c>
      <c r="J774" s="98">
        <f t="shared" si="23"/>
        <v>1.585</v>
      </c>
      <c r="K774" s="70"/>
    </row>
    <row r="775" spans="1:11" ht="17.25" customHeight="1">
      <c r="A775" s="65">
        <v>202</v>
      </c>
      <c r="B775" s="66" t="s">
        <v>67</v>
      </c>
      <c r="C775" s="67" t="s">
        <v>899</v>
      </c>
      <c r="D775" s="67">
        <v>9</v>
      </c>
      <c r="E775" s="67">
        <v>0.31</v>
      </c>
      <c r="F775" s="73">
        <v>3280</v>
      </c>
      <c r="G775" s="69">
        <v>2780</v>
      </c>
      <c r="H775" s="69">
        <v>0</v>
      </c>
      <c r="I775" s="69">
        <v>500</v>
      </c>
      <c r="J775" s="98">
        <f t="shared" ref="J775:J838" si="24">F775*0.0005</f>
        <v>1.64</v>
      </c>
      <c r="K775" s="70"/>
    </row>
    <row r="776" spans="1:11" ht="17.25" customHeight="1">
      <c r="A776" s="65">
        <v>203</v>
      </c>
      <c r="B776" s="66" t="s">
        <v>67</v>
      </c>
      <c r="C776" s="67" t="s">
        <v>900</v>
      </c>
      <c r="D776" s="67">
        <v>24</v>
      </c>
      <c r="E776" s="67">
        <v>0.43</v>
      </c>
      <c r="F776" s="73">
        <v>2470</v>
      </c>
      <c r="G776" s="69">
        <v>2170</v>
      </c>
      <c r="H776" s="69">
        <v>0</v>
      </c>
      <c r="I776" s="69">
        <v>300</v>
      </c>
      <c r="J776" s="98">
        <f t="shared" si="24"/>
        <v>1.2350000000000001</v>
      </c>
      <c r="K776" s="70"/>
    </row>
    <row r="777" spans="1:11" ht="17.25" customHeight="1">
      <c r="A777" s="65">
        <v>204</v>
      </c>
      <c r="B777" s="66" t="s">
        <v>67</v>
      </c>
      <c r="C777" s="67" t="s">
        <v>901</v>
      </c>
      <c r="D777" s="67">
        <v>13</v>
      </c>
      <c r="E777" s="67">
        <v>0.18</v>
      </c>
      <c r="F777" s="73">
        <v>2346</v>
      </c>
      <c r="G777" s="69">
        <v>1002</v>
      </c>
      <c r="H777" s="69">
        <v>1194</v>
      </c>
      <c r="I777" s="69">
        <v>150</v>
      </c>
      <c r="J777" s="98">
        <f t="shared" si="24"/>
        <v>1.173</v>
      </c>
      <c r="K777" s="70"/>
    </row>
    <row r="778" spans="1:11" ht="17.25" customHeight="1">
      <c r="A778" s="65">
        <v>205</v>
      </c>
      <c r="B778" s="66" t="s">
        <v>67</v>
      </c>
      <c r="C778" s="67" t="s">
        <v>902</v>
      </c>
      <c r="D778" s="67">
        <v>13</v>
      </c>
      <c r="E778" s="67">
        <v>0.31</v>
      </c>
      <c r="F778" s="73">
        <v>4086.5</v>
      </c>
      <c r="G778" s="69">
        <v>2058</v>
      </c>
      <c r="H778" s="69">
        <v>1978.5</v>
      </c>
      <c r="I778" s="69">
        <v>50</v>
      </c>
      <c r="J778" s="98">
        <f t="shared" si="24"/>
        <v>2.04325</v>
      </c>
      <c r="K778" s="70"/>
    </row>
    <row r="779" spans="1:11" ht="17.25" customHeight="1">
      <c r="A779" s="65">
        <v>206</v>
      </c>
      <c r="B779" s="66" t="s">
        <v>67</v>
      </c>
      <c r="C779" s="67" t="s">
        <v>903</v>
      </c>
      <c r="D779" s="67">
        <v>9</v>
      </c>
      <c r="E779" s="67">
        <v>0.16</v>
      </c>
      <c r="F779" s="73">
        <v>910</v>
      </c>
      <c r="G779" s="69">
        <v>910</v>
      </c>
      <c r="H779" s="69">
        <v>0</v>
      </c>
      <c r="I779" s="69">
        <v>0</v>
      </c>
      <c r="J779" s="98">
        <f t="shared" si="24"/>
        <v>0.45500000000000002</v>
      </c>
      <c r="K779" s="70"/>
    </row>
    <row r="780" spans="1:11" ht="17.25" customHeight="1">
      <c r="A780" s="65">
        <v>207</v>
      </c>
      <c r="B780" s="66" t="s">
        <v>67</v>
      </c>
      <c r="C780" s="67" t="s">
        <v>904</v>
      </c>
      <c r="D780" s="67">
        <v>10</v>
      </c>
      <c r="E780" s="67">
        <v>0.22</v>
      </c>
      <c r="F780" s="73">
        <v>2420</v>
      </c>
      <c r="G780" s="69">
        <v>2020</v>
      </c>
      <c r="H780" s="69">
        <v>0</v>
      </c>
      <c r="I780" s="69">
        <v>400</v>
      </c>
      <c r="J780" s="98">
        <f t="shared" si="24"/>
        <v>1.21</v>
      </c>
      <c r="K780" s="70"/>
    </row>
    <row r="781" spans="1:11" ht="17.25" customHeight="1">
      <c r="A781" s="65">
        <v>208</v>
      </c>
      <c r="B781" s="66" t="s">
        <v>67</v>
      </c>
      <c r="C781" s="67" t="s">
        <v>905</v>
      </c>
      <c r="D781" s="67">
        <v>9</v>
      </c>
      <c r="E781" s="67">
        <v>0.24</v>
      </c>
      <c r="F781" s="73">
        <v>1560</v>
      </c>
      <c r="G781" s="69">
        <v>1480</v>
      </c>
      <c r="H781" s="69">
        <v>0</v>
      </c>
      <c r="I781" s="69">
        <v>80</v>
      </c>
      <c r="J781" s="98">
        <f t="shared" si="24"/>
        <v>0.78</v>
      </c>
      <c r="K781" s="70"/>
    </row>
    <row r="782" spans="1:11" ht="17.25" customHeight="1">
      <c r="A782" s="65">
        <v>209</v>
      </c>
      <c r="B782" s="66" t="s">
        <v>67</v>
      </c>
      <c r="C782" s="67" t="s">
        <v>906</v>
      </c>
      <c r="D782" s="67">
        <v>6</v>
      </c>
      <c r="E782" s="67">
        <v>0.16</v>
      </c>
      <c r="F782" s="73">
        <v>1810</v>
      </c>
      <c r="G782" s="69">
        <v>1270</v>
      </c>
      <c r="H782" s="69">
        <v>0</v>
      </c>
      <c r="I782" s="69">
        <v>540</v>
      </c>
      <c r="J782" s="98">
        <f t="shared" si="24"/>
        <v>0.90500000000000003</v>
      </c>
      <c r="K782" s="70"/>
    </row>
    <row r="783" spans="1:11" ht="17.25" customHeight="1">
      <c r="A783" s="65">
        <v>210</v>
      </c>
      <c r="B783" s="66" t="s">
        <v>67</v>
      </c>
      <c r="C783" s="67" t="s">
        <v>907</v>
      </c>
      <c r="D783" s="67">
        <v>10</v>
      </c>
      <c r="E783" s="67">
        <v>0.09</v>
      </c>
      <c r="F783" s="73">
        <v>2859.5</v>
      </c>
      <c r="G783" s="69">
        <v>1130</v>
      </c>
      <c r="H783" s="69">
        <v>1429.5</v>
      </c>
      <c r="I783" s="69">
        <v>300</v>
      </c>
      <c r="J783" s="98">
        <f t="shared" si="24"/>
        <v>1.4297500000000001</v>
      </c>
      <c r="K783" s="70"/>
    </row>
    <row r="784" spans="1:11" ht="17.25" customHeight="1">
      <c r="A784" s="65">
        <v>211</v>
      </c>
      <c r="B784" s="66" t="s">
        <v>67</v>
      </c>
      <c r="C784" s="67" t="s">
        <v>908</v>
      </c>
      <c r="D784" s="67">
        <v>9</v>
      </c>
      <c r="E784" s="67">
        <v>0.17</v>
      </c>
      <c r="F784" s="73">
        <v>2990</v>
      </c>
      <c r="G784" s="69">
        <v>1490</v>
      </c>
      <c r="H784" s="69">
        <v>0</v>
      </c>
      <c r="I784" s="69">
        <v>1500</v>
      </c>
      <c r="J784" s="98">
        <f t="shared" si="24"/>
        <v>1.4950000000000001</v>
      </c>
      <c r="K784" s="70"/>
    </row>
    <row r="785" spans="1:11" ht="17.25" customHeight="1">
      <c r="A785" s="65">
        <v>212</v>
      </c>
      <c r="B785" s="66" t="s">
        <v>67</v>
      </c>
      <c r="C785" s="67" t="s">
        <v>909</v>
      </c>
      <c r="D785" s="67">
        <v>7</v>
      </c>
      <c r="E785" s="67">
        <v>0.12</v>
      </c>
      <c r="F785" s="73">
        <v>960</v>
      </c>
      <c r="G785" s="69">
        <v>910</v>
      </c>
      <c r="H785" s="69">
        <v>0</v>
      </c>
      <c r="I785" s="69">
        <v>50</v>
      </c>
      <c r="J785" s="98">
        <f t="shared" si="24"/>
        <v>0.48</v>
      </c>
      <c r="K785" s="70"/>
    </row>
    <row r="786" spans="1:11" ht="17.25" customHeight="1">
      <c r="A786" s="65">
        <v>213</v>
      </c>
      <c r="B786" s="66" t="s">
        <v>67</v>
      </c>
      <c r="C786" s="67" t="s">
        <v>910</v>
      </c>
      <c r="D786" s="67">
        <v>12</v>
      </c>
      <c r="E786" s="67">
        <v>0.15</v>
      </c>
      <c r="F786" s="73">
        <v>3963.5</v>
      </c>
      <c r="G786" s="69">
        <v>1490</v>
      </c>
      <c r="H786" s="69">
        <v>973.5</v>
      </c>
      <c r="I786" s="69">
        <v>1500</v>
      </c>
      <c r="J786" s="98">
        <f t="shared" si="24"/>
        <v>1.9817499999999999</v>
      </c>
      <c r="K786" s="70"/>
    </row>
    <row r="787" spans="1:11" ht="17.25" customHeight="1">
      <c r="A787" s="65">
        <v>214</v>
      </c>
      <c r="B787" s="66" t="s">
        <v>911</v>
      </c>
      <c r="C787" s="67" t="s">
        <v>912</v>
      </c>
      <c r="D787" s="67">
        <v>10</v>
      </c>
      <c r="E787" s="67">
        <v>0.2021</v>
      </c>
      <c r="F787" s="73">
        <v>1500</v>
      </c>
      <c r="G787" s="69">
        <v>1500</v>
      </c>
      <c r="H787" s="69">
        <v>0</v>
      </c>
      <c r="I787" s="69">
        <v>0</v>
      </c>
      <c r="J787" s="98">
        <f t="shared" si="24"/>
        <v>0.75</v>
      </c>
      <c r="K787" s="70"/>
    </row>
    <row r="788" spans="1:11" ht="17.25" customHeight="1">
      <c r="A788" s="65">
        <v>215</v>
      </c>
      <c r="B788" s="66" t="s">
        <v>911</v>
      </c>
      <c r="C788" s="67" t="s">
        <v>913</v>
      </c>
      <c r="D788" s="67">
        <v>12</v>
      </c>
      <c r="E788" s="67">
        <v>0.1545</v>
      </c>
      <c r="F788" s="73">
        <v>1000</v>
      </c>
      <c r="G788" s="69">
        <v>1000</v>
      </c>
      <c r="H788" s="69">
        <v>0</v>
      </c>
      <c r="I788" s="69">
        <v>0</v>
      </c>
      <c r="J788" s="98">
        <f t="shared" si="24"/>
        <v>0.5</v>
      </c>
      <c r="K788" s="70"/>
    </row>
    <row r="789" spans="1:11" ht="17.25" customHeight="1">
      <c r="A789" s="65">
        <v>216</v>
      </c>
      <c r="B789" s="66" t="s">
        <v>911</v>
      </c>
      <c r="C789" s="67" t="s">
        <v>231</v>
      </c>
      <c r="D789" s="67">
        <v>16</v>
      </c>
      <c r="E789" s="67">
        <v>0.27439999999999998</v>
      </c>
      <c r="F789" s="73">
        <v>1842.1</v>
      </c>
      <c r="G789" s="69">
        <v>1800</v>
      </c>
      <c r="H789" s="69">
        <v>0</v>
      </c>
      <c r="I789" s="69">
        <v>42.1</v>
      </c>
      <c r="J789" s="98">
        <f t="shared" si="24"/>
        <v>0.92105000000000004</v>
      </c>
      <c r="K789" s="70"/>
    </row>
    <row r="790" spans="1:11" ht="17.25" customHeight="1">
      <c r="A790" s="65">
        <v>217</v>
      </c>
      <c r="B790" s="66" t="s">
        <v>911</v>
      </c>
      <c r="C790" s="67" t="s">
        <v>914</v>
      </c>
      <c r="D790" s="67">
        <v>11</v>
      </c>
      <c r="E790" s="67">
        <v>0.2495</v>
      </c>
      <c r="F790" s="73">
        <v>1720</v>
      </c>
      <c r="G790" s="69">
        <v>1720</v>
      </c>
      <c r="H790" s="69">
        <v>0</v>
      </c>
      <c r="I790" s="69">
        <v>0</v>
      </c>
      <c r="J790" s="98">
        <f t="shared" si="24"/>
        <v>0.86</v>
      </c>
      <c r="K790" s="70"/>
    </row>
    <row r="791" spans="1:11" ht="17.25" customHeight="1">
      <c r="A791" s="65">
        <v>218</v>
      </c>
      <c r="B791" s="66" t="s">
        <v>911</v>
      </c>
      <c r="C791" s="67" t="s">
        <v>915</v>
      </c>
      <c r="D791" s="67">
        <v>11</v>
      </c>
      <c r="E791" s="67">
        <v>0.21540000000000001</v>
      </c>
      <c r="F791" s="73">
        <v>1542.1</v>
      </c>
      <c r="G791" s="69">
        <v>1500</v>
      </c>
      <c r="H791" s="69">
        <v>0</v>
      </c>
      <c r="I791" s="69">
        <v>42.1</v>
      </c>
      <c r="J791" s="98">
        <f t="shared" si="24"/>
        <v>0.77105000000000001</v>
      </c>
      <c r="K791" s="70"/>
    </row>
    <row r="792" spans="1:11" ht="17.25" customHeight="1">
      <c r="A792" s="65">
        <v>219</v>
      </c>
      <c r="B792" s="66" t="s">
        <v>911</v>
      </c>
      <c r="C792" s="67" t="s">
        <v>916</v>
      </c>
      <c r="D792" s="67">
        <v>17</v>
      </c>
      <c r="E792" s="67">
        <v>0.33410000000000001</v>
      </c>
      <c r="F792" s="73">
        <v>1859.2</v>
      </c>
      <c r="G792" s="69">
        <v>1800</v>
      </c>
      <c r="H792" s="69">
        <v>0</v>
      </c>
      <c r="I792" s="69">
        <v>59.2</v>
      </c>
      <c r="J792" s="98">
        <f t="shared" si="24"/>
        <v>0.92959999999999998</v>
      </c>
      <c r="K792" s="70"/>
    </row>
    <row r="793" spans="1:11" ht="17.25" customHeight="1">
      <c r="A793" s="65">
        <v>220</v>
      </c>
      <c r="B793" s="66" t="s">
        <v>911</v>
      </c>
      <c r="C793" s="67" t="s">
        <v>219</v>
      </c>
      <c r="D793" s="67">
        <v>7</v>
      </c>
      <c r="E793" s="67">
        <v>0.1759</v>
      </c>
      <c r="F793" s="73">
        <v>1200</v>
      </c>
      <c r="G793" s="69">
        <v>1200</v>
      </c>
      <c r="H793" s="69">
        <v>0</v>
      </c>
      <c r="I793" s="69">
        <v>0</v>
      </c>
      <c r="J793" s="98">
        <f t="shared" si="24"/>
        <v>0.6</v>
      </c>
      <c r="K793" s="70"/>
    </row>
    <row r="794" spans="1:11" ht="17.25" customHeight="1">
      <c r="A794" s="65">
        <v>221</v>
      </c>
      <c r="B794" s="66" t="s">
        <v>911</v>
      </c>
      <c r="C794" s="67" t="s">
        <v>917</v>
      </c>
      <c r="D794" s="67">
        <v>11</v>
      </c>
      <c r="E794" s="67">
        <v>0.20580000000000001</v>
      </c>
      <c r="F794" s="73">
        <v>1100</v>
      </c>
      <c r="G794" s="69">
        <v>1100</v>
      </c>
      <c r="H794" s="69">
        <v>0</v>
      </c>
      <c r="I794" s="69">
        <v>0</v>
      </c>
      <c r="J794" s="98">
        <f t="shared" si="24"/>
        <v>0.55000000000000004</v>
      </c>
      <c r="K794" s="70"/>
    </row>
    <row r="795" spans="1:11" ht="17.25" customHeight="1">
      <c r="A795" s="65">
        <v>222</v>
      </c>
      <c r="B795" s="66" t="s">
        <v>911</v>
      </c>
      <c r="C795" s="67" t="s">
        <v>918</v>
      </c>
      <c r="D795" s="67">
        <v>14</v>
      </c>
      <c r="E795" s="67">
        <v>0.25440000000000002</v>
      </c>
      <c r="F795" s="73">
        <v>1796.2</v>
      </c>
      <c r="G795" s="69">
        <v>1440</v>
      </c>
      <c r="H795" s="69">
        <v>336</v>
      </c>
      <c r="I795" s="69">
        <v>20.2</v>
      </c>
      <c r="J795" s="98">
        <f t="shared" si="24"/>
        <v>0.89810000000000001</v>
      </c>
      <c r="K795" s="70"/>
    </row>
    <row r="796" spans="1:11" ht="17.25" customHeight="1">
      <c r="A796" s="65">
        <v>223</v>
      </c>
      <c r="B796" s="66" t="s">
        <v>911</v>
      </c>
      <c r="C796" s="67" t="s">
        <v>919</v>
      </c>
      <c r="D796" s="67">
        <v>12</v>
      </c>
      <c r="E796" s="67">
        <v>0.24249999999999999</v>
      </c>
      <c r="F796" s="73">
        <v>1855.6</v>
      </c>
      <c r="G796" s="69">
        <v>1010</v>
      </c>
      <c r="H796" s="69">
        <v>711</v>
      </c>
      <c r="I796" s="69">
        <v>134.6</v>
      </c>
      <c r="J796" s="98">
        <f t="shared" si="24"/>
        <v>0.92779999999999996</v>
      </c>
      <c r="K796" s="70"/>
    </row>
    <row r="797" spans="1:11" ht="17.25" customHeight="1">
      <c r="A797" s="65">
        <v>224</v>
      </c>
      <c r="B797" s="66" t="s">
        <v>911</v>
      </c>
      <c r="C797" s="67" t="s">
        <v>920</v>
      </c>
      <c r="D797" s="67">
        <v>18</v>
      </c>
      <c r="E797" s="67">
        <v>0.22689999999999999</v>
      </c>
      <c r="F797" s="73">
        <v>300</v>
      </c>
      <c r="G797" s="69">
        <v>300</v>
      </c>
      <c r="H797" s="69">
        <v>0</v>
      </c>
      <c r="I797" s="69">
        <v>0</v>
      </c>
      <c r="J797" s="98">
        <f t="shared" si="24"/>
        <v>0.15</v>
      </c>
      <c r="K797" s="70"/>
    </row>
    <row r="798" spans="1:11" ht="17.25" customHeight="1">
      <c r="A798" s="65">
        <v>225</v>
      </c>
      <c r="B798" s="66" t="s">
        <v>911</v>
      </c>
      <c r="C798" s="67" t="s">
        <v>921</v>
      </c>
      <c r="D798" s="67">
        <v>11</v>
      </c>
      <c r="E798" s="67">
        <v>0.2049</v>
      </c>
      <c r="F798" s="73">
        <v>400</v>
      </c>
      <c r="G798" s="69">
        <v>400</v>
      </c>
      <c r="H798" s="69">
        <v>0</v>
      </c>
      <c r="I798" s="69">
        <v>0</v>
      </c>
      <c r="J798" s="98">
        <f t="shared" si="24"/>
        <v>0.2</v>
      </c>
      <c r="K798" s="70"/>
    </row>
    <row r="799" spans="1:11" ht="17.25" customHeight="1">
      <c r="A799" s="65">
        <v>226</v>
      </c>
      <c r="B799" s="66" t="s">
        <v>911</v>
      </c>
      <c r="C799" s="67" t="s">
        <v>252</v>
      </c>
      <c r="D799" s="67">
        <v>4</v>
      </c>
      <c r="E799" s="67">
        <v>9.3700000000000006E-2</v>
      </c>
      <c r="F799" s="73">
        <v>800</v>
      </c>
      <c r="G799" s="69">
        <v>800</v>
      </c>
      <c r="H799" s="69">
        <v>0</v>
      </c>
      <c r="I799" s="69">
        <v>0</v>
      </c>
      <c r="J799" s="98">
        <f t="shared" si="24"/>
        <v>0.4</v>
      </c>
      <c r="K799" s="70"/>
    </row>
    <row r="800" spans="1:11" s="59" customFormat="1" ht="17.25" customHeight="1">
      <c r="A800" s="54" t="s">
        <v>922</v>
      </c>
      <c r="B800" s="55" t="s">
        <v>11</v>
      </c>
      <c r="C800" s="60">
        <f>+A912</f>
        <v>112</v>
      </c>
      <c r="D800" s="61">
        <f>SUM(D801:D912)</f>
        <v>1449</v>
      </c>
      <c r="E800" s="61">
        <f>SUM(E801:E912)</f>
        <v>26.799199999999999</v>
      </c>
      <c r="F800" s="63">
        <f>G800+H800+I800</f>
        <v>444910.92</v>
      </c>
      <c r="G800" s="63">
        <f>SUM(G801:G912)</f>
        <v>244257.27</v>
      </c>
      <c r="H800" s="63">
        <f>SUM(H801:H912)</f>
        <v>192115.65</v>
      </c>
      <c r="I800" s="63">
        <f>SUM(I801:I912)</f>
        <v>8538</v>
      </c>
      <c r="J800" s="97">
        <f t="shared" si="24"/>
        <v>222.45545999999999</v>
      </c>
      <c r="K800" s="58"/>
    </row>
    <row r="801" spans="1:11" ht="17.25" customHeight="1">
      <c r="A801" s="65">
        <v>1</v>
      </c>
      <c r="B801" s="66" t="s">
        <v>923</v>
      </c>
      <c r="C801" s="67" t="s">
        <v>924</v>
      </c>
      <c r="D801" s="67">
        <v>16</v>
      </c>
      <c r="E801" s="67">
        <v>0.51729999999999998</v>
      </c>
      <c r="F801" s="73">
        <f t="shared" ref="F801:F864" si="25">G801+H801+I801</f>
        <v>0</v>
      </c>
      <c r="G801" s="69"/>
      <c r="H801" s="69"/>
      <c r="I801" s="69"/>
      <c r="J801" s="98">
        <f t="shared" si="24"/>
        <v>0</v>
      </c>
      <c r="K801" s="70"/>
    </row>
    <row r="802" spans="1:11" ht="17.25" customHeight="1">
      <c r="A802" s="65">
        <v>2</v>
      </c>
      <c r="B802" s="66" t="s">
        <v>923</v>
      </c>
      <c r="C802" s="67" t="s">
        <v>925</v>
      </c>
      <c r="D802" s="67">
        <v>14</v>
      </c>
      <c r="E802" s="67">
        <v>0.39579999999999999</v>
      </c>
      <c r="F802" s="73">
        <f t="shared" si="25"/>
        <v>0</v>
      </c>
      <c r="G802" s="69"/>
      <c r="H802" s="69"/>
      <c r="I802" s="69"/>
      <c r="J802" s="98">
        <f t="shared" si="24"/>
        <v>0</v>
      </c>
      <c r="K802" s="70"/>
    </row>
    <row r="803" spans="1:11" ht="17.25" customHeight="1">
      <c r="A803" s="65">
        <v>3</v>
      </c>
      <c r="B803" s="66" t="s">
        <v>923</v>
      </c>
      <c r="C803" s="67" t="s">
        <v>926</v>
      </c>
      <c r="D803" s="67">
        <v>6</v>
      </c>
      <c r="E803" s="67">
        <v>0.1595</v>
      </c>
      <c r="F803" s="73">
        <f t="shared" si="25"/>
        <v>0</v>
      </c>
      <c r="G803" s="69"/>
      <c r="H803" s="69"/>
      <c r="I803" s="69"/>
      <c r="J803" s="98">
        <f t="shared" si="24"/>
        <v>0</v>
      </c>
      <c r="K803" s="70"/>
    </row>
    <row r="804" spans="1:11" ht="17.25" customHeight="1">
      <c r="A804" s="65">
        <v>4</v>
      </c>
      <c r="B804" s="66" t="s">
        <v>923</v>
      </c>
      <c r="C804" s="67" t="s">
        <v>927</v>
      </c>
      <c r="D804" s="67">
        <v>8</v>
      </c>
      <c r="E804" s="67">
        <v>0.22720000000000001</v>
      </c>
      <c r="F804" s="73">
        <f t="shared" si="25"/>
        <v>0</v>
      </c>
      <c r="G804" s="69"/>
      <c r="H804" s="69"/>
      <c r="I804" s="69"/>
      <c r="J804" s="98">
        <f t="shared" si="24"/>
        <v>0</v>
      </c>
      <c r="K804" s="70"/>
    </row>
    <row r="805" spans="1:11" ht="17.25" customHeight="1">
      <c r="A805" s="65">
        <v>5</v>
      </c>
      <c r="B805" s="66" t="s">
        <v>923</v>
      </c>
      <c r="C805" s="67" t="s">
        <v>928</v>
      </c>
      <c r="D805" s="67">
        <v>6</v>
      </c>
      <c r="E805" s="67">
        <v>0.1215</v>
      </c>
      <c r="F805" s="73">
        <f t="shared" si="25"/>
        <v>0</v>
      </c>
      <c r="G805" s="69"/>
      <c r="H805" s="69"/>
      <c r="I805" s="69"/>
      <c r="J805" s="98">
        <f t="shared" si="24"/>
        <v>0</v>
      </c>
      <c r="K805" s="70"/>
    </row>
    <row r="806" spans="1:11" ht="17.25" customHeight="1">
      <c r="A806" s="65">
        <v>6</v>
      </c>
      <c r="B806" s="66" t="s">
        <v>923</v>
      </c>
      <c r="C806" s="67" t="s">
        <v>929</v>
      </c>
      <c r="D806" s="67">
        <v>2</v>
      </c>
      <c r="E806" s="67">
        <v>0.1013</v>
      </c>
      <c r="F806" s="73">
        <f t="shared" si="25"/>
        <v>0</v>
      </c>
      <c r="G806" s="69"/>
      <c r="H806" s="69"/>
      <c r="I806" s="69"/>
      <c r="J806" s="98">
        <f t="shared" si="24"/>
        <v>0</v>
      </c>
      <c r="K806" s="70"/>
    </row>
    <row r="807" spans="1:11" ht="17.25" customHeight="1">
      <c r="A807" s="65">
        <v>7</v>
      </c>
      <c r="B807" s="66" t="s">
        <v>923</v>
      </c>
      <c r="C807" s="67" t="s">
        <v>930</v>
      </c>
      <c r="D807" s="67">
        <v>4</v>
      </c>
      <c r="E807" s="67">
        <v>0.21390000000000001</v>
      </c>
      <c r="F807" s="73">
        <f t="shared" si="25"/>
        <v>0</v>
      </c>
      <c r="G807" s="69"/>
      <c r="H807" s="69"/>
      <c r="I807" s="69"/>
      <c r="J807" s="98">
        <f t="shared" si="24"/>
        <v>0</v>
      </c>
      <c r="K807" s="70"/>
    </row>
    <row r="808" spans="1:11" ht="17.25" customHeight="1">
      <c r="A808" s="65">
        <v>8</v>
      </c>
      <c r="B808" s="66" t="s">
        <v>923</v>
      </c>
      <c r="C808" s="67" t="s">
        <v>931</v>
      </c>
      <c r="D808" s="67">
        <v>4</v>
      </c>
      <c r="E808" s="67">
        <v>0.16259999999999999</v>
      </c>
      <c r="F808" s="73">
        <f t="shared" si="25"/>
        <v>0</v>
      </c>
      <c r="G808" s="69"/>
      <c r="H808" s="69"/>
      <c r="I808" s="69"/>
      <c r="J808" s="98">
        <f t="shared" si="24"/>
        <v>0</v>
      </c>
      <c r="K808" s="70"/>
    </row>
    <row r="809" spans="1:11" ht="17.25" customHeight="1">
      <c r="A809" s="65">
        <v>9</v>
      </c>
      <c r="B809" s="66" t="s">
        <v>923</v>
      </c>
      <c r="C809" s="67" t="s">
        <v>932</v>
      </c>
      <c r="D809" s="67">
        <v>4</v>
      </c>
      <c r="E809" s="67">
        <v>0.1046</v>
      </c>
      <c r="F809" s="73">
        <f t="shared" si="25"/>
        <v>0</v>
      </c>
      <c r="G809" s="69"/>
      <c r="H809" s="69"/>
      <c r="I809" s="69"/>
      <c r="J809" s="98">
        <f t="shared" si="24"/>
        <v>0</v>
      </c>
      <c r="K809" s="70"/>
    </row>
    <row r="810" spans="1:11" ht="17.25" customHeight="1">
      <c r="A810" s="65">
        <v>10</v>
      </c>
      <c r="B810" s="66" t="s">
        <v>923</v>
      </c>
      <c r="C810" s="67" t="s">
        <v>933</v>
      </c>
      <c r="D810" s="67">
        <v>14</v>
      </c>
      <c r="E810" s="67">
        <v>0.32869999999999999</v>
      </c>
      <c r="F810" s="73">
        <f t="shared" si="25"/>
        <v>0</v>
      </c>
      <c r="G810" s="69"/>
      <c r="H810" s="69"/>
      <c r="I810" s="69"/>
      <c r="J810" s="98">
        <f t="shared" si="24"/>
        <v>0</v>
      </c>
      <c r="K810" s="70"/>
    </row>
    <row r="811" spans="1:11" ht="17.25" customHeight="1">
      <c r="A811" s="65">
        <v>11</v>
      </c>
      <c r="B811" s="66" t="s">
        <v>923</v>
      </c>
      <c r="C811" s="67" t="s">
        <v>934</v>
      </c>
      <c r="D811" s="67">
        <v>13</v>
      </c>
      <c r="E811" s="67">
        <v>0.44140000000000001</v>
      </c>
      <c r="F811" s="73">
        <f t="shared" si="25"/>
        <v>0</v>
      </c>
      <c r="G811" s="69"/>
      <c r="H811" s="69"/>
      <c r="I811" s="69"/>
      <c r="J811" s="98">
        <f t="shared" si="24"/>
        <v>0</v>
      </c>
      <c r="K811" s="70"/>
    </row>
    <row r="812" spans="1:11" ht="17.25" customHeight="1">
      <c r="A812" s="65">
        <v>12</v>
      </c>
      <c r="B812" s="66" t="s">
        <v>923</v>
      </c>
      <c r="C812" s="67" t="s">
        <v>935</v>
      </c>
      <c r="D812" s="67">
        <v>1</v>
      </c>
      <c r="E812" s="67">
        <v>9.1399999999999995E-2</v>
      </c>
      <c r="F812" s="73">
        <f t="shared" si="25"/>
        <v>780</v>
      </c>
      <c r="G812" s="69">
        <v>150</v>
      </c>
      <c r="H812" s="69">
        <v>630</v>
      </c>
      <c r="I812" s="69"/>
      <c r="J812" s="98">
        <f t="shared" si="24"/>
        <v>0.39</v>
      </c>
      <c r="K812" s="70"/>
    </row>
    <row r="813" spans="1:11" ht="17.25" customHeight="1">
      <c r="A813" s="65">
        <v>13</v>
      </c>
      <c r="B813" s="66" t="s">
        <v>923</v>
      </c>
      <c r="C813" s="67" t="s">
        <v>936</v>
      </c>
      <c r="D813" s="67">
        <v>1</v>
      </c>
      <c r="E813" s="67">
        <v>7.2300000000000003E-2</v>
      </c>
      <c r="F813" s="73">
        <f t="shared" si="25"/>
        <v>0</v>
      </c>
      <c r="G813" s="69"/>
      <c r="H813" s="69"/>
      <c r="I813" s="69"/>
      <c r="J813" s="98">
        <f t="shared" si="24"/>
        <v>0</v>
      </c>
      <c r="K813" s="70"/>
    </row>
    <row r="814" spans="1:11" ht="17.25" customHeight="1">
      <c r="A814" s="65">
        <v>14</v>
      </c>
      <c r="B814" s="66" t="s">
        <v>923</v>
      </c>
      <c r="C814" s="67" t="s">
        <v>937</v>
      </c>
      <c r="D814" s="67">
        <v>1</v>
      </c>
      <c r="E814" s="67">
        <v>7.4999999999999997E-2</v>
      </c>
      <c r="F814" s="73">
        <f t="shared" si="25"/>
        <v>0</v>
      </c>
      <c r="G814" s="69"/>
      <c r="H814" s="69"/>
      <c r="I814" s="69"/>
      <c r="J814" s="98">
        <f t="shared" si="24"/>
        <v>0</v>
      </c>
      <c r="K814" s="70"/>
    </row>
    <row r="815" spans="1:11" ht="17.25" customHeight="1">
      <c r="A815" s="65">
        <v>15</v>
      </c>
      <c r="B815" s="66" t="s">
        <v>923</v>
      </c>
      <c r="C815" s="67" t="s">
        <v>938</v>
      </c>
      <c r="D815" s="67">
        <v>1</v>
      </c>
      <c r="E815" s="67">
        <v>7.7499999999999999E-2</v>
      </c>
      <c r="F815" s="73">
        <f t="shared" si="25"/>
        <v>0</v>
      </c>
      <c r="G815" s="69"/>
      <c r="H815" s="69"/>
      <c r="I815" s="69"/>
      <c r="J815" s="98">
        <f t="shared" si="24"/>
        <v>0</v>
      </c>
      <c r="K815" s="70"/>
    </row>
    <row r="816" spans="1:11" ht="17.25" customHeight="1">
      <c r="A816" s="65">
        <v>16</v>
      </c>
      <c r="B816" s="66" t="s">
        <v>84</v>
      </c>
      <c r="C816" s="67" t="s">
        <v>939</v>
      </c>
      <c r="D816" s="67">
        <v>11</v>
      </c>
      <c r="E816" s="67">
        <v>0.4829</v>
      </c>
      <c r="F816" s="73">
        <f t="shared" si="25"/>
        <v>7942.91</v>
      </c>
      <c r="G816" s="74">
        <v>6684.41</v>
      </c>
      <c r="H816" s="74">
        <v>1258.5</v>
      </c>
      <c r="I816" s="69"/>
      <c r="J816" s="98">
        <f t="shared" si="24"/>
        <v>3.9714550000000002</v>
      </c>
      <c r="K816" s="70"/>
    </row>
    <row r="817" spans="1:11" ht="17.25" customHeight="1">
      <c r="A817" s="65">
        <v>17</v>
      </c>
      <c r="B817" s="66" t="s">
        <v>84</v>
      </c>
      <c r="C817" s="67" t="s">
        <v>940</v>
      </c>
      <c r="D817" s="67">
        <v>4</v>
      </c>
      <c r="E817" s="67">
        <v>0.21149999999999999</v>
      </c>
      <c r="F817" s="73">
        <f t="shared" si="25"/>
        <v>6154.85</v>
      </c>
      <c r="G817" s="74">
        <v>4914.3500000000004</v>
      </c>
      <c r="H817" s="74">
        <v>1240.5</v>
      </c>
      <c r="I817" s="69"/>
      <c r="J817" s="98">
        <f t="shared" si="24"/>
        <v>3.0774249999999999</v>
      </c>
      <c r="K817" s="70"/>
    </row>
    <row r="818" spans="1:11" ht="17.25" customHeight="1">
      <c r="A818" s="65">
        <v>18</v>
      </c>
      <c r="B818" s="66" t="s">
        <v>84</v>
      </c>
      <c r="C818" s="67" t="s">
        <v>941</v>
      </c>
      <c r="D818" s="67">
        <v>5</v>
      </c>
      <c r="E818" s="67">
        <v>0.31840000000000002</v>
      </c>
      <c r="F818" s="73">
        <f t="shared" si="25"/>
        <v>8430.08</v>
      </c>
      <c r="G818" s="74">
        <v>7881.08</v>
      </c>
      <c r="H818" s="74">
        <v>549</v>
      </c>
      <c r="I818" s="69"/>
      <c r="J818" s="98">
        <f t="shared" si="24"/>
        <v>4.2150400000000001</v>
      </c>
      <c r="K818" s="70"/>
    </row>
    <row r="819" spans="1:11" ht="17.25" customHeight="1">
      <c r="A819" s="65">
        <v>19</v>
      </c>
      <c r="B819" s="66" t="s">
        <v>84</v>
      </c>
      <c r="C819" s="67" t="s">
        <v>942</v>
      </c>
      <c r="D819" s="67">
        <v>10</v>
      </c>
      <c r="E819" s="67">
        <v>0.45090000000000002</v>
      </c>
      <c r="F819" s="73">
        <f t="shared" si="25"/>
        <v>7030.13</v>
      </c>
      <c r="G819" s="74">
        <v>7030.13</v>
      </c>
      <c r="H819" s="74">
        <v>0</v>
      </c>
      <c r="I819" s="69"/>
      <c r="J819" s="98">
        <f t="shared" si="24"/>
        <v>3.5150649999999999</v>
      </c>
      <c r="K819" s="70"/>
    </row>
    <row r="820" spans="1:11" ht="17.25" customHeight="1">
      <c r="A820" s="65">
        <v>20</v>
      </c>
      <c r="B820" s="66" t="s">
        <v>84</v>
      </c>
      <c r="C820" s="67" t="s">
        <v>943</v>
      </c>
      <c r="D820" s="67">
        <v>28</v>
      </c>
      <c r="E820" s="67">
        <v>0.41210000000000002</v>
      </c>
      <c r="F820" s="73">
        <f t="shared" si="25"/>
        <v>16386.650000000001</v>
      </c>
      <c r="G820" s="74">
        <v>5157.1499999999996</v>
      </c>
      <c r="H820" s="74">
        <v>11229.5</v>
      </c>
      <c r="I820" s="69"/>
      <c r="J820" s="98">
        <f t="shared" si="24"/>
        <v>8.1933249999999997</v>
      </c>
      <c r="K820" s="70"/>
    </row>
    <row r="821" spans="1:11" ht="17.25" customHeight="1">
      <c r="A821" s="65">
        <v>21</v>
      </c>
      <c r="B821" s="66" t="s">
        <v>84</v>
      </c>
      <c r="C821" s="67" t="s">
        <v>583</v>
      </c>
      <c r="D821" s="67">
        <v>10</v>
      </c>
      <c r="E821" s="67">
        <v>0.4093</v>
      </c>
      <c r="F821" s="73">
        <f t="shared" si="25"/>
        <v>10035.34</v>
      </c>
      <c r="G821" s="74">
        <v>8649.84</v>
      </c>
      <c r="H821" s="74">
        <v>1385.5</v>
      </c>
      <c r="I821" s="69"/>
      <c r="J821" s="98">
        <f t="shared" si="24"/>
        <v>5.0176699999999999</v>
      </c>
      <c r="K821" s="70"/>
    </row>
    <row r="822" spans="1:11" ht="17.25" customHeight="1">
      <c r="A822" s="65">
        <v>22</v>
      </c>
      <c r="B822" s="66" t="s">
        <v>84</v>
      </c>
      <c r="C822" s="67" t="s">
        <v>944</v>
      </c>
      <c r="D822" s="67">
        <v>19</v>
      </c>
      <c r="E822" s="67">
        <v>0.36299999999999999</v>
      </c>
      <c r="F822" s="73">
        <f t="shared" si="25"/>
        <v>9151.64</v>
      </c>
      <c r="G822" s="74">
        <v>7579.47</v>
      </c>
      <c r="H822" s="74">
        <v>1572.17</v>
      </c>
      <c r="I822" s="69"/>
      <c r="J822" s="98">
        <f t="shared" si="24"/>
        <v>4.5758200000000002</v>
      </c>
      <c r="K822" s="70"/>
    </row>
    <row r="823" spans="1:11" ht="17.25" customHeight="1">
      <c r="A823" s="65">
        <v>23</v>
      </c>
      <c r="B823" s="66" t="s">
        <v>84</v>
      </c>
      <c r="C823" s="67" t="s">
        <v>945</v>
      </c>
      <c r="D823" s="67">
        <v>10</v>
      </c>
      <c r="E823" s="67">
        <v>0.29630000000000001</v>
      </c>
      <c r="F823" s="73">
        <f t="shared" si="25"/>
        <v>6833.24</v>
      </c>
      <c r="G823" s="74">
        <v>5808.74</v>
      </c>
      <c r="H823" s="74">
        <v>1024.5</v>
      </c>
      <c r="I823" s="69"/>
      <c r="J823" s="98">
        <f t="shared" si="24"/>
        <v>3.41662</v>
      </c>
      <c r="K823" s="70"/>
    </row>
    <row r="824" spans="1:11" ht="17.25" customHeight="1">
      <c r="A824" s="65">
        <v>24</v>
      </c>
      <c r="B824" s="66" t="s">
        <v>84</v>
      </c>
      <c r="C824" s="67" t="s">
        <v>946</v>
      </c>
      <c r="D824" s="67">
        <v>4</v>
      </c>
      <c r="E824" s="67">
        <v>0.223</v>
      </c>
      <c r="F824" s="73">
        <f t="shared" si="25"/>
        <v>4460.3</v>
      </c>
      <c r="G824" s="74">
        <v>3956.3</v>
      </c>
      <c r="H824" s="74">
        <v>504</v>
      </c>
      <c r="I824" s="69"/>
      <c r="J824" s="98">
        <f t="shared" si="24"/>
        <v>2.2301500000000001</v>
      </c>
      <c r="K824" s="70"/>
    </row>
    <row r="825" spans="1:11" ht="17.25" customHeight="1">
      <c r="A825" s="65">
        <v>25</v>
      </c>
      <c r="B825" s="66" t="s">
        <v>84</v>
      </c>
      <c r="C825" s="67" t="s">
        <v>947</v>
      </c>
      <c r="D825" s="67">
        <v>4</v>
      </c>
      <c r="E825" s="67">
        <v>0.183</v>
      </c>
      <c r="F825" s="73">
        <f t="shared" si="25"/>
        <v>3228.01</v>
      </c>
      <c r="G825" s="74">
        <v>3166.51</v>
      </c>
      <c r="H825" s="74">
        <v>61.5</v>
      </c>
      <c r="I825" s="69"/>
      <c r="J825" s="98">
        <f t="shared" si="24"/>
        <v>1.6140049999999999</v>
      </c>
      <c r="K825" s="70"/>
    </row>
    <row r="826" spans="1:11" ht="17.25" customHeight="1">
      <c r="A826" s="65">
        <v>26</v>
      </c>
      <c r="B826" s="66" t="s">
        <v>88</v>
      </c>
      <c r="C826" s="67" t="s">
        <v>948</v>
      </c>
      <c r="D826" s="67">
        <v>12</v>
      </c>
      <c r="E826" s="67">
        <v>0.1046</v>
      </c>
      <c r="F826" s="73">
        <f t="shared" si="25"/>
        <v>10893.5</v>
      </c>
      <c r="G826" s="74">
        <v>1087</v>
      </c>
      <c r="H826" s="74">
        <v>9796.5</v>
      </c>
      <c r="I826" s="74">
        <v>10</v>
      </c>
      <c r="J826" s="98">
        <f t="shared" si="24"/>
        <v>5.4467499999999998</v>
      </c>
      <c r="K826" s="70"/>
    </row>
    <row r="827" spans="1:11" ht="17.25" customHeight="1">
      <c r="A827" s="65">
        <v>27</v>
      </c>
      <c r="B827" s="66" t="s">
        <v>88</v>
      </c>
      <c r="C827" s="67" t="s">
        <v>949</v>
      </c>
      <c r="D827" s="67">
        <v>10</v>
      </c>
      <c r="E827" s="67">
        <v>0.1978</v>
      </c>
      <c r="F827" s="73">
        <f t="shared" si="25"/>
        <v>1232</v>
      </c>
      <c r="G827" s="69">
        <v>1212</v>
      </c>
      <c r="H827" s="69">
        <v>0</v>
      </c>
      <c r="I827" s="69">
        <v>20</v>
      </c>
      <c r="J827" s="98">
        <f t="shared" si="24"/>
        <v>0.61599999999999999</v>
      </c>
      <c r="K827" s="70"/>
    </row>
    <row r="828" spans="1:11" ht="17.25" customHeight="1">
      <c r="A828" s="65">
        <v>28</v>
      </c>
      <c r="B828" s="66" t="s">
        <v>88</v>
      </c>
      <c r="C828" s="67" t="s">
        <v>558</v>
      </c>
      <c r="D828" s="67">
        <v>19</v>
      </c>
      <c r="E828" s="67">
        <v>0.3735</v>
      </c>
      <c r="F828" s="73">
        <f t="shared" si="25"/>
        <v>6457.5</v>
      </c>
      <c r="G828" s="74">
        <v>4389</v>
      </c>
      <c r="H828" s="74">
        <v>2038.5</v>
      </c>
      <c r="I828" s="74">
        <v>30</v>
      </c>
      <c r="J828" s="98">
        <f t="shared" si="24"/>
        <v>3.2287499999999998</v>
      </c>
      <c r="K828" s="70"/>
    </row>
    <row r="829" spans="1:11" ht="17.25" customHeight="1">
      <c r="A829" s="65">
        <v>29</v>
      </c>
      <c r="B829" s="66" t="s">
        <v>88</v>
      </c>
      <c r="C829" s="67" t="s">
        <v>570</v>
      </c>
      <c r="D829" s="67">
        <v>22</v>
      </c>
      <c r="E829" s="67">
        <v>0.38540000000000002</v>
      </c>
      <c r="F829" s="73">
        <f t="shared" si="25"/>
        <v>5091.5</v>
      </c>
      <c r="G829" s="74">
        <v>4782</v>
      </c>
      <c r="H829" s="74">
        <v>259.5</v>
      </c>
      <c r="I829" s="74">
        <v>50</v>
      </c>
      <c r="J829" s="98">
        <f t="shared" si="24"/>
        <v>2.54575</v>
      </c>
      <c r="K829" s="70"/>
    </row>
    <row r="830" spans="1:11" ht="17.25" customHeight="1">
      <c r="A830" s="65">
        <v>30</v>
      </c>
      <c r="B830" s="66" t="s">
        <v>88</v>
      </c>
      <c r="C830" s="67" t="s">
        <v>950</v>
      </c>
      <c r="D830" s="67">
        <v>8</v>
      </c>
      <c r="E830" s="67">
        <v>0.1968</v>
      </c>
      <c r="F830" s="73">
        <f t="shared" si="25"/>
        <v>1488</v>
      </c>
      <c r="G830" s="74">
        <v>1378</v>
      </c>
      <c r="H830" s="74">
        <v>0</v>
      </c>
      <c r="I830" s="74">
        <v>110</v>
      </c>
      <c r="J830" s="98">
        <f t="shared" si="24"/>
        <v>0.74399999999999999</v>
      </c>
      <c r="K830" s="70"/>
    </row>
    <row r="831" spans="1:11" ht="17.25" customHeight="1">
      <c r="A831" s="65">
        <v>31</v>
      </c>
      <c r="B831" s="66" t="s">
        <v>88</v>
      </c>
      <c r="C831" s="67" t="s">
        <v>951</v>
      </c>
      <c r="D831" s="67">
        <v>15</v>
      </c>
      <c r="E831" s="67">
        <v>0.23019999999999999</v>
      </c>
      <c r="F831" s="73">
        <f t="shared" si="25"/>
        <v>2981.5</v>
      </c>
      <c r="G831" s="74">
        <v>2696</v>
      </c>
      <c r="H831" s="74">
        <v>85.5</v>
      </c>
      <c r="I831" s="74">
        <v>200</v>
      </c>
      <c r="J831" s="98">
        <f t="shared" si="24"/>
        <v>1.49075</v>
      </c>
      <c r="K831" s="70"/>
    </row>
    <row r="832" spans="1:11" ht="17.25" customHeight="1">
      <c r="A832" s="65">
        <v>32</v>
      </c>
      <c r="B832" s="66" t="s">
        <v>88</v>
      </c>
      <c r="C832" s="67" t="s">
        <v>952</v>
      </c>
      <c r="D832" s="67">
        <v>23</v>
      </c>
      <c r="E832" s="67">
        <v>0.39</v>
      </c>
      <c r="F832" s="73">
        <f t="shared" si="25"/>
        <v>5932.5</v>
      </c>
      <c r="G832" s="74">
        <v>4366</v>
      </c>
      <c r="H832" s="74">
        <v>1366.5</v>
      </c>
      <c r="I832" s="74">
        <v>200</v>
      </c>
      <c r="J832" s="98">
        <f t="shared" si="24"/>
        <v>2.9662500000000001</v>
      </c>
      <c r="K832" s="70"/>
    </row>
    <row r="833" spans="1:11" ht="17.25" customHeight="1">
      <c r="A833" s="65">
        <v>33</v>
      </c>
      <c r="B833" s="66" t="s">
        <v>88</v>
      </c>
      <c r="C833" s="67" t="s">
        <v>953</v>
      </c>
      <c r="D833" s="67">
        <v>12</v>
      </c>
      <c r="E833" s="67">
        <v>0.1338</v>
      </c>
      <c r="F833" s="73">
        <f t="shared" si="25"/>
        <v>2102</v>
      </c>
      <c r="G833" s="69">
        <v>2013</v>
      </c>
      <c r="H833" s="69">
        <v>0</v>
      </c>
      <c r="I833" s="69">
        <v>89</v>
      </c>
      <c r="J833" s="98">
        <f t="shared" si="24"/>
        <v>1.0509999999999999</v>
      </c>
      <c r="K833" s="70"/>
    </row>
    <row r="834" spans="1:11" ht="17.25" customHeight="1">
      <c r="A834" s="65">
        <v>34</v>
      </c>
      <c r="B834" s="66" t="s">
        <v>88</v>
      </c>
      <c r="C834" s="67" t="s">
        <v>954</v>
      </c>
      <c r="D834" s="67">
        <v>16</v>
      </c>
      <c r="E834" s="67">
        <v>0.223</v>
      </c>
      <c r="F834" s="73">
        <f t="shared" si="25"/>
        <v>3861</v>
      </c>
      <c r="G834" s="69">
        <v>2849</v>
      </c>
      <c r="H834" s="69">
        <v>909</v>
      </c>
      <c r="I834" s="69">
        <v>103</v>
      </c>
      <c r="J834" s="98">
        <f t="shared" si="24"/>
        <v>1.9305000000000001</v>
      </c>
      <c r="K834" s="70"/>
    </row>
    <row r="835" spans="1:11" ht="17.25" customHeight="1">
      <c r="A835" s="65">
        <v>35</v>
      </c>
      <c r="B835" s="66" t="s">
        <v>88</v>
      </c>
      <c r="C835" s="67" t="s">
        <v>955</v>
      </c>
      <c r="D835" s="67">
        <v>16</v>
      </c>
      <c r="E835" s="67">
        <v>0.22720000000000001</v>
      </c>
      <c r="F835" s="73">
        <f t="shared" si="25"/>
        <v>4798.5</v>
      </c>
      <c r="G835" s="69">
        <v>1921</v>
      </c>
      <c r="H835" s="69">
        <v>2827.5</v>
      </c>
      <c r="I835" s="69">
        <v>50</v>
      </c>
      <c r="J835" s="98">
        <f t="shared" si="24"/>
        <v>2.3992499999999999</v>
      </c>
      <c r="K835" s="70"/>
    </row>
    <row r="836" spans="1:11" ht="17.25" customHeight="1">
      <c r="A836" s="65">
        <v>36</v>
      </c>
      <c r="B836" s="66" t="s">
        <v>88</v>
      </c>
      <c r="C836" s="67" t="s">
        <v>956</v>
      </c>
      <c r="D836" s="67">
        <v>16</v>
      </c>
      <c r="E836" s="67">
        <v>0.26889999999999997</v>
      </c>
      <c r="F836" s="73">
        <f t="shared" si="25"/>
        <v>4116.5</v>
      </c>
      <c r="G836" s="69">
        <v>3884</v>
      </c>
      <c r="H836" s="69">
        <v>181.5</v>
      </c>
      <c r="I836" s="69">
        <v>51</v>
      </c>
      <c r="J836" s="98">
        <f t="shared" si="24"/>
        <v>2.0582500000000001</v>
      </c>
      <c r="K836" s="70"/>
    </row>
    <row r="837" spans="1:11" ht="17.25" customHeight="1">
      <c r="A837" s="65">
        <v>37</v>
      </c>
      <c r="B837" s="66" t="s">
        <v>88</v>
      </c>
      <c r="C837" s="67" t="s">
        <v>957</v>
      </c>
      <c r="D837" s="67">
        <v>21</v>
      </c>
      <c r="E837" s="67">
        <v>0.3508</v>
      </c>
      <c r="F837" s="73">
        <f t="shared" si="25"/>
        <v>4510</v>
      </c>
      <c r="G837" s="69">
        <v>4200</v>
      </c>
      <c r="H837" s="69"/>
      <c r="I837" s="69">
        <v>310</v>
      </c>
      <c r="J837" s="98">
        <f t="shared" si="24"/>
        <v>2.2549999999999999</v>
      </c>
      <c r="K837" s="70"/>
    </row>
    <row r="838" spans="1:11" ht="17.25" customHeight="1">
      <c r="A838" s="65">
        <v>38</v>
      </c>
      <c r="B838" s="66" t="s">
        <v>88</v>
      </c>
      <c r="C838" s="67" t="s">
        <v>958</v>
      </c>
      <c r="D838" s="67">
        <v>5</v>
      </c>
      <c r="E838" s="67">
        <v>0.2442</v>
      </c>
      <c r="F838" s="73">
        <f t="shared" si="25"/>
        <v>5800</v>
      </c>
      <c r="G838" s="69">
        <v>2659</v>
      </c>
      <c r="H838" s="69">
        <v>3111</v>
      </c>
      <c r="I838" s="69">
        <v>30</v>
      </c>
      <c r="J838" s="98">
        <f t="shared" si="24"/>
        <v>2.9</v>
      </c>
      <c r="K838" s="70"/>
    </row>
    <row r="839" spans="1:11" ht="17.25" customHeight="1">
      <c r="A839" s="65">
        <v>39</v>
      </c>
      <c r="B839" s="66" t="s">
        <v>88</v>
      </c>
      <c r="C839" s="67" t="s">
        <v>959</v>
      </c>
      <c r="D839" s="67">
        <v>16</v>
      </c>
      <c r="E839" s="67">
        <v>0.25430000000000003</v>
      </c>
      <c r="F839" s="73">
        <f t="shared" si="25"/>
        <v>5786</v>
      </c>
      <c r="G839" s="69">
        <v>2765</v>
      </c>
      <c r="H839" s="69">
        <v>2871</v>
      </c>
      <c r="I839" s="69">
        <v>150</v>
      </c>
      <c r="J839" s="98">
        <f t="shared" ref="J839:J902" si="26">F839*0.0005</f>
        <v>2.8929999999999998</v>
      </c>
      <c r="K839" s="70"/>
    </row>
    <row r="840" spans="1:11" ht="17.25" customHeight="1">
      <c r="A840" s="65">
        <v>40</v>
      </c>
      <c r="B840" s="66" t="s">
        <v>88</v>
      </c>
      <c r="C840" s="67" t="s">
        <v>960</v>
      </c>
      <c r="D840" s="67">
        <v>5</v>
      </c>
      <c r="E840" s="67">
        <v>8.2600000000000007E-2</v>
      </c>
      <c r="F840" s="73">
        <f t="shared" si="25"/>
        <v>2981.5</v>
      </c>
      <c r="G840" s="69">
        <v>1495</v>
      </c>
      <c r="H840" s="69">
        <v>1483.5</v>
      </c>
      <c r="I840" s="69">
        <v>3</v>
      </c>
      <c r="J840" s="98">
        <f t="shared" si="26"/>
        <v>1.49075</v>
      </c>
      <c r="K840" s="70"/>
    </row>
    <row r="841" spans="1:11" ht="17.25" customHeight="1">
      <c r="A841" s="65">
        <v>41</v>
      </c>
      <c r="B841" s="66" t="s">
        <v>85</v>
      </c>
      <c r="C841" s="67" t="s">
        <v>961</v>
      </c>
      <c r="D841" s="67">
        <v>23</v>
      </c>
      <c r="E841" s="67">
        <v>0.3584</v>
      </c>
      <c r="F841" s="73">
        <f t="shared" si="25"/>
        <v>2441.2199999999998</v>
      </c>
      <c r="G841" s="69">
        <v>1604.22</v>
      </c>
      <c r="H841" s="69">
        <v>837</v>
      </c>
      <c r="I841" s="69">
        <v>0</v>
      </c>
      <c r="J841" s="98">
        <f t="shared" si="26"/>
        <v>1.22061</v>
      </c>
      <c r="K841" s="70"/>
    </row>
    <row r="842" spans="1:11" ht="17.25" customHeight="1">
      <c r="A842" s="65">
        <v>42</v>
      </c>
      <c r="B842" s="66" t="s">
        <v>85</v>
      </c>
      <c r="C842" s="67" t="s">
        <v>962</v>
      </c>
      <c r="D842" s="67">
        <v>16</v>
      </c>
      <c r="E842" s="67">
        <v>0.33700000000000002</v>
      </c>
      <c r="F842" s="73">
        <f t="shared" si="25"/>
        <v>4067.58</v>
      </c>
      <c r="G842" s="69">
        <v>2077.08</v>
      </c>
      <c r="H842" s="69">
        <v>1990.5</v>
      </c>
      <c r="I842" s="69">
        <v>0</v>
      </c>
      <c r="J842" s="98">
        <f t="shared" si="26"/>
        <v>2.0337900000000002</v>
      </c>
      <c r="K842" s="70"/>
    </row>
    <row r="843" spans="1:11" ht="17.25" customHeight="1">
      <c r="A843" s="65">
        <v>43</v>
      </c>
      <c r="B843" s="66" t="s">
        <v>85</v>
      </c>
      <c r="C843" s="67" t="s">
        <v>963</v>
      </c>
      <c r="D843" s="67">
        <v>25</v>
      </c>
      <c r="E843" s="67">
        <v>0.33700000000000002</v>
      </c>
      <c r="F843" s="73">
        <f t="shared" si="25"/>
        <v>5517.72</v>
      </c>
      <c r="G843" s="69">
        <v>2648.22</v>
      </c>
      <c r="H843" s="69">
        <v>2869.5</v>
      </c>
      <c r="I843" s="69">
        <v>0</v>
      </c>
      <c r="J843" s="98">
        <f t="shared" si="26"/>
        <v>2.7588599999999999</v>
      </c>
      <c r="K843" s="70"/>
    </row>
    <row r="844" spans="1:11" ht="17.25" customHeight="1">
      <c r="A844" s="65">
        <v>44</v>
      </c>
      <c r="B844" s="66" t="s">
        <v>85</v>
      </c>
      <c r="C844" s="67" t="s">
        <v>964</v>
      </c>
      <c r="D844" s="67">
        <v>6</v>
      </c>
      <c r="E844" s="67">
        <v>7.0400000000000004E-2</v>
      </c>
      <c r="F844" s="73">
        <f t="shared" si="25"/>
        <v>936.21</v>
      </c>
      <c r="G844" s="69">
        <v>265.70999999999998</v>
      </c>
      <c r="H844" s="69">
        <v>670.5</v>
      </c>
      <c r="I844" s="69">
        <v>0</v>
      </c>
      <c r="J844" s="98">
        <f t="shared" si="26"/>
        <v>0.46810499999999999</v>
      </c>
      <c r="K844" s="70"/>
    </row>
    <row r="845" spans="1:11" ht="17.25" customHeight="1">
      <c r="A845" s="65">
        <v>45</v>
      </c>
      <c r="B845" s="66" t="s">
        <v>85</v>
      </c>
      <c r="C845" s="67" t="s">
        <v>965</v>
      </c>
      <c r="D845" s="67">
        <v>4</v>
      </c>
      <c r="E845" s="67">
        <v>7.3800000000000004E-2</v>
      </c>
      <c r="F845" s="73">
        <f t="shared" si="25"/>
        <v>609.1</v>
      </c>
      <c r="G845" s="69">
        <v>109.6</v>
      </c>
      <c r="H845" s="69">
        <v>499.5</v>
      </c>
      <c r="I845" s="69">
        <v>0</v>
      </c>
      <c r="J845" s="98">
        <f t="shared" si="26"/>
        <v>0.30454999999999999</v>
      </c>
      <c r="K845" s="70"/>
    </row>
    <row r="846" spans="1:11" ht="17.25" customHeight="1">
      <c r="A846" s="65">
        <v>46</v>
      </c>
      <c r="B846" s="66" t="s">
        <v>85</v>
      </c>
      <c r="C846" s="67" t="s">
        <v>966</v>
      </c>
      <c r="D846" s="67">
        <v>27</v>
      </c>
      <c r="E846" s="67">
        <v>0.19819999999999999</v>
      </c>
      <c r="F846" s="73">
        <f t="shared" si="25"/>
        <v>1692.84</v>
      </c>
      <c r="G846" s="69">
        <v>1101.8399999999999</v>
      </c>
      <c r="H846" s="69">
        <v>591</v>
      </c>
      <c r="I846" s="69">
        <v>0</v>
      </c>
      <c r="J846" s="98">
        <f t="shared" si="26"/>
        <v>0.84641999999999995</v>
      </c>
      <c r="K846" s="70"/>
    </row>
    <row r="847" spans="1:11" ht="17.25" customHeight="1">
      <c r="A847" s="65">
        <v>47</v>
      </c>
      <c r="B847" s="66" t="s">
        <v>85</v>
      </c>
      <c r="C847" s="67" t="s">
        <v>967</v>
      </c>
      <c r="D847" s="67">
        <v>15</v>
      </c>
      <c r="E847" s="67">
        <v>0.17929999999999999</v>
      </c>
      <c r="F847" s="73">
        <f t="shared" si="25"/>
        <v>2237.63</v>
      </c>
      <c r="G847" s="69">
        <v>1390.13</v>
      </c>
      <c r="H847" s="69">
        <v>847.5</v>
      </c>
      <c r="I847" s="69">
        <v>0</v>
      </c>
      <c r="J847" s="98">
        <f t="shared" si="26"/>
        <v>1.1188149999999999</v>
      </c>
      <c r="K847" s="70"/>
    </row>
    <row r="848" spans="1:11" ht="17.25" customHeight="1">
      <c r="A848" s="65">
        <v>48</v>
      </c>
      <c r="B848" s="66" t="s">
        <v>85</v>
      </c>
      <c r="C848" s="67" t="s">
        <v>968</v>
      </c>
      <c r="D848" s="67">
        <v>16</v>
      </c>
      <c r="E848" s="67">
        <v>0.29399999999999998</v>
      </c>
      <c r="F848" s="73">
        <f t="shared" si="25"/>
        <v>1113.94</v>
      </c>
      <c r="G848" s="69">
        <v>1019.44</v>
      </c>
      <c r="H848" s="69">
        <v>94.5</v>
      </c>
      <c r="I848" s="69">
        <v>0</v>
      </c>
      <c r="J848" s="98">
        <f t="shared" si="26"/>
        <v>0.55696999999999997</v>
      </c>
      <c r="K848" s="70"/>
    </row>
    <row r="849" spans="1:11" ht="17.25" customHeight="1">
      <c r="A849" s="65">
        <v>49</v>
      </c>
      <c r="B849" s="66" t="s">
        <v>85</v>
      </c>
      <c r="C849" s="67" t="s">
        <v>969</v>
      </c>
      <c r="D849" s="67">
        <v>14</v>
      </c>
      <c r="E849" s="67">
        <v>0.31559999999999999</v>
      </c>
      <c r="F849" s="73">
        <f t="shared" si="25"/>
        <v>2261.33</v>
      </c>
      <c r="G849" s="69">
        <v>1437.83</v>
      </c>
      <c r="H849" s="69">
        <v>823.5</v>
      </c>
      <c r="I849" s="69">
        <v>0</v>
      </c>
      <c r="J849" s="98">
        <f t="shared" si="26"/>
        <v>1.130665</v>
      </c>
      <c r="K849" s="70"/>
    </row>
    <row r="850" spans="1:11" ht="17.25" customHeight="1">
      <c r="A850" s="65">
        <v>50</v>
      </c>
      <c r="B850" s="66" t="s">
        <v>85</v>
      </c>
      <c r="C850" s="67" t="s">
        <v>970</v>
      </c>
      <c r="D850" s="67">
        <v>9</v>
      </c>
      <c r="E850" s="67">
        <v>0.18</v>
      </c>
      <c r="F850" s="73">
        <f t="shared" si="25"/>
        <v>1508.52</v>
      </c>
      <c r="G850" s="69">
        <v>1436.52</v>
      </c>
      <c r="H850" s="69">
        <v>72</v>
      </c>
      <c r="I850" s="69">
        <v>0</v>
      </c>
      <c r="J850" s="98">
        <f t="shared" si="26"/>
        <v>0.75426000000000004</v>
      </c>
      <c r="K850" s="70"/>
    </row>
    <row r="851" spans="1:11" ht="17.25" customHeight="1">
      <c r="A851" s="65">
        <v>51</v>
      </c>
      <c r="B851" s="66" t="s">
        <v>89</v>
      </c>
      <c r="C851" s="67" t="s">
        <v>971</v>
      </c>
      <c r="D851" s="67">
        <v>23</v>
      </c>
      <c r="E851" s="67">
        <v>0.2452</v>
      </c>
      <c r="F851" s="73">
        <f t="shared" si="25"/>
        <v>1115.8499999999999</v>
      </c>
      <c r="G851" s="69">
        <v>1007.85</v>
      </c>
      <c r="H851" s="69">
        <v>108</v>
      </c>
      <c r="I851" s="69"/>
      <c r="J851" s="98">
        <f t="shared" si="26"/>
        <v>0.557925</v>
      </c>
      <c r="K851" s="70"/>
    </row>
    <row r="852" spans="1:11" ht="17.25" customHeight="1">
      <c r="A852" s="65">
        <v>52</v>
      </c>
      <c r="B852" s="66" t="s">
        <v>89</v>
      </c>
      <c r="C852" s="67" t="s">
        <v>972</v>
      </c>
      <c r="D852" s="67">
        <v>16</v>
      </c>
      <c r="E852" s="67">
        <v>0.1867</v>
      </c>
      <c r="F852" s="73">
        <f t="shared" si="25"/>
        <v>1541.55</v>
      </c>
      <c r="G852" s="69">
        <v>1486.05</v>
      </c>
      <c r="H852" s="69">
        <v>55.5</v>
      </c>
      <c r="I852" s="69"/>
      <c r="J852" s="98">
        <f t="shared" si="26"/>
        <v>0.77077499999999999</v>
      </c>
      <c r="K852" s="70"/>
    </row>
    <row r="853" spans="1:11" ht="17.25" customHeight="1">
      <c r="A853" s="65">
        <v>53</v>
      </c>
      <c r="B853" s="66" t="s">
        <v>89</v>
      </c>
      <c r="C853" s="67" t="s">
        <v>973</v>
      </c>
      <c r="D853" s="67">
        <v>23</v>
      </c>
      <c r="E853" s="67">
        <v>0.28449999999999998</v>
      </c>
      <c r="F853" s="73">
        <f t="shared" si="25"/>
        <v>4198.5</v>
      </c>
      <c r="G853" s="69">
        <v>1915.5</v>
      </c>
      <c r="H853" s="69">
        <v>2283</v>
      </c>
      <c r="I853" s="69"/>
      <c r="J853" s="98">
        <f t="shared" si="26"/>
        <v>2.0992500000000001</v>
      </c>
      <c r="K853" s="70"/>
    </row>
    <row r="854" spans="1:11" ht="17.25" customHeight="1">
      <c r="A854" s="65">
        <v>54</v>
      </c>
      <c r="B854" s="66" t="s">
        <v>89</v>
      </c>
      <c r="C854" s="67" t="s">
        <v>974</v>
      </c>
      <c r="D854" s="67">
        <v>16</v>
      </c>
      <c r="E854" s="67">
        <v>0.15179999999999999</v>
      </c>
      <c r="F854" s="73">
        <f t="shared" si="25"/>
        <v>808.05</v>
      </c>
      <c r="G854" s="69">
        <v>808.05</v>
      </c>
      <c r="H854" s="69"/>
      <c r="I854" s="69"/>
      <c r="J854" s="98">
        <f t="shared" si="26"/>
        <v>0.40402500000000002</v>
      </c>
      <c r="K854" s="70"/>
    </row>
    <row r="855" spans="1:11" ht="17.25" customHeight="1">
      <c r="A855" s="65">
        <v>55</v>
      </c>
      <c r="B855" s="66" t="s">
        <v>89</v>
      </c>
      <c r="C855" s="67" t="s">
        <v>975</v>
      </c>
      <c r="D855" s="67">
        <v>16</v>
      </c>
      <c r="E855" s="67">
        <v>0.2329</v>
      </c>
      <c r="F855" s="73">
        <f t="shared" si="25"/>
        <v>897.15</v>
      </c>
      <c r="G855" s="69">
        <v>897.15</v>
      </c>
      <c r="H855" s="69"/>
      <c r="I855" s="69"/>
      <c r="J855" s="98">
        <f t="shared" si="26"/>
        <v>0.448575</v>
      </c>
      <c r="K855" s="70"/>
    </row>
    <row r="856" spans="1:11" ht="17.25" customHeight="1">
      <c r="A856" s="65">
        <v>56</v>
      </c>
      <c r="B856" s="66" t="s">
        <v>89</v>
      </c>
      <c r="C856" s="67" t="s">
        <v>230</v>
      </c>
      <c r="D856" s="67">
        <v>9</v>
      </c>
      <c r="E856" s="67">
        <v>0.1105</v>
      </c>
      <c r="F856" s="73">
        <f t="shared" si="25"/>
        <v>474.25</v>
      </c>
      <c r="G856" s="69">
        <v>434.25</v>
      </c>
      <c r="H856" s="69"/>
      <c r="I856" s="69">
        <v>40</v>
      </c>
      <c r="J856" s="98">
        <f t="shared" si="26"/>
        <v>0.237125</v>
      </c>
      <c r="K856" s="70"/>
    </row>
    <row r="857" spans="1:11" ht="17.25" customHeight="1">
      <c r="A857" s="65">
        <v>57</v>
      </c>
      <c r="B857" s="66" t="s">
        <v>89</v>
      </c>
      <c r="C857" s="67" t="s">
        <v>976</v>
      </c>
      <c r="D857" s="67">
        <v>11</v>
      </c>
      <c r="E857" s="67">
        <v>0.1918</v>
      </c>
      <c r="F857" s="73">
        <f t="shared" si="25"/>
        <v>855</v>
      </c>
      <c r="G857" s="69">
        <v>666</v>
      </c>
      <c r="H857" s="69">
        <v>189</v>
      </c>
      <c r="I857" s="69"/>
      <c r="J857" s="98">
        <f t="shared" si="26"/>
        <v>0.42749999999999999</v>
      </c>
      <c r="K857" s="70"/>
    </row>
    <row r="858" spans="1:11" ht="17.25" customHeight="1">
      <c r="A858" s="65">
        <v>58</v>
      </c>
      <c r="B858" s="66" t="s">
        <v>89</v>
      </c>
      <c r="C858" s="67" t="s">
        <v>730</v>
      </c>
      <c r="D858" s="67">
        <v>17</v>
      </c>
      <c r="E858" s="67">
        <v>0.23300000000000001</v>
      </c>
      <c r="F858" s="73">
        <f t="shared" si="25"/>
        <v>19256.099999999999</v>
      </c>
      <c r="G858" s="69">
        <v>1559.1</v>
      </c>
      <c r="H858" s="69">
        <v>17697</v>
      </c>
      <c r="I858" s="69"/>
      <c r="J858" s="98">
        <f t="shared" si="26"/>
        <v>9.62805</v>
      </c>
      <c r="K858" s="70"/>
    </row>
    <row r="859" spans="1:11" ht="17.25" customHeight="1">
      <c r="A859" s="65">
        <v>59</v>
      </c>
      <c r="B859" s="66" t="s">
        <v>89</v>
      </c>
      <c r="C859" s="67" t="s">
        <v>977</v>
      </c>
      <c r="D859" s="67">
        <v>16</v>
      </c>
      <c r="E859" s="67">
        <v>0.21160000000000001</v>
      </c>
      <c r="F859" s="73">
        <f t="shared" si="25"/>
        <v>5068.95</v>
      </c>
      <c r="G859" s="69">
        <v>1848.45</v>
      </c>
      <c r="H859" s="69">
        <v>3220.5</v>
      </c>
      <c r="I859" s="69"/>
      <c r="J859" s="98">
        <f t="shared" si="26"/>
        <v>2.534475</v>
      </c>
      <c r="K859" s="70"/>
    </row>
    <row r="860" spans="1:11" ht="17.25" customHeight="1">
      <c r="A860" s="65">
        <v>60</v>
      </c>
      <c r="B860" s="66" t="s">
        <v>89</v>
      </c>
      <c r="C860" s="67" t="s">
        <v>538</v>
      </c>
      <c r="D860" s="67">
        <v>10</v>
      </c>
      <c r="E860" s="67">
        <v>0.1152</v>
      </c>
      <c r="F860" s="73">
        <f t="shared" si="25"/>
        <v>572.70000000000005</v>
      </c>
      <c r="G860" s="69">
        <v>572.70000000000005</v>
      </c>
      <c r="H860" s="69"/>
      <c r="I860" s="69"/>
      <c r="J860" s="98">
        <f t="shared" si="26"/>
        <v>0.28634999999999999</v>
      </c>
      <c r="K860" s="70"/>
    </row>
    <row r="861" spans="1:11" ht="17.25" customHeight="1">
      <c r="A861" s="65">
        <v>61</v>
      </c>
      <c r="B861" s="66" t="s">
        <v>89</v>
      </c>
      <c r="C861" s="67" t="s">
        <v>750</v>
      </c>
      <c r="D861" s="67">
        <v>9</v>
      </c>
      <c r="E861" s="67">
        <v>0.1077</v>
      </c>
      <c r="F861" s="73">
        <f t="shared" si="25"/>
        <v>1164.3499999999999</v>
      </c>
      <c r="G861" s="69">
        <v>485.85</v>
      </c>
      <c r="H861" s="69">
        <v>628.5</v>
      </c>
      <c r="I861" s="69">
        <v>50</v>
      </c>
      <c r="J861" s="98">
        <f t="shared" si="26"/>
        <v>0.582175</v>
      </c>
      <c r="K861" s="70"/>
    </row>
    <row r="862" spans="1:11" ht="17.25" customHeight="1">
      <c r="A862" s="65">
        <v>62</v>
      </c>
      <c r="B862" s="66" t="s">
        <v>89</v>
      </c>
      <c r="C862" s="67" t="s">
        <v>978</v>
      </c>
      <c r="D862" s="67">
        <v>26</v>
      </c>
      <c r="E862" s="67">
        <v>0.32500000000000001</v>
      </c>
      <c r="F862" s="73">
        <f t="shared" si="25"/>
        <v>2332.6999999999998</v>
      </c>
      <c r="G862" s="69">
        <v>2252.6999999999998</v>
      </c>
      <c r="H862" s="69"/>
      <c r="I862" s="69">
        <v>80</v>
      </c>
      <c r="J862" s="98">
        <f t="shared" si="26"/>
        <v>1.16635</v>
      </c>
      <c r="K862" s="70"/>
    </row>
    <row r="863" spans="1:11" ht="17.25" customHeight="1">
      <c r="A863" s="65">
        <v>63</v>
      </c>
      <c r="B863" s="66" t="s">
        <v>89</v>
      </c>
      <c r="C863" s="67" t="s">
        <v>979</v>
      </c>
      <c r="D863" s="67">
        <v>7</v>
      </c>
      <c r="E863" s="67">
        <v>0.1709</v>
      </c>
      <c r="F863" s="73">
        <f t="shared" si="25"/>
        <v>2534.4</v>
      </c>
      <c r="G863" s="69">
        <v>507.9</v>
      </c>
      <c r="H863" s="69">
        <v>2026.5</v>
      </c>
      <c r="I863" s="69"/>
      <c r="J863" s="98">
        <f t="shared" si="26"/>
        <v>1.2672000000000001</v>
      </c>
      <c r="K863" s="70"/>
    </row>
    <row r="864" spans="1:11" ht="17.25" customHeight="1">
      <c r="A864" s="65">
        <v>64</v>
      </c>
      <c r="B864" s="66" t="s">
        <v>89</v>
      </c>
      <c r="C864" s="67" t="s">
        <v>524</v>
      </c>
      <c r="D864" s="67">
        <v>9</v>
      </c>
      <c r="E864" s="67">
        <v>0.1328</v>
      </c>
      <c r="F864" s="73">
        <f t="shared" si="25"/>
        <v>10464.4</v>
      </c>
      <c r="G864" s="69">
        <v>264.89999999999998</v>
      </c>
      <c r="H864" s="69">
        <v>10033.5</v>
      </c>
      <c r="I864" s="69">
        <v>166</v>
      </c>
      <c r="J864" s="98">
        <f t="shared" si="26"/>
        <v>5.2321999999999997</v>
      </c>
      <c r="K864" s="70"/>
    </row>
    <row r="865" spans="1:11" ht="17.25" customHeight="1">
      <c r="A865" s="65">
        <v>65</v>
      </c>
      <c r="B865" s="66" t="s">
        <v>89</v>
      </c>
      <c r="C865" s="67" t="s">
        <v>980</v>
      </c>
      <c r="D865" s="67">
        <v>9</v>
      </c>
      <c r="E865" s="67">
        <v>0.1137</v>
      </c>
      <c r="F865" s="73">
        <f t="shared" ref="F865:F912" si="27">G865+H865+I865</f>
        <v>22284.3</v>
      </c>
      <c r="G865" s="69">
        <v>370.8</v>
      </c>
      <c r="H865" s="69">
        <v>21868.5</v>
      </c>
      <c r="I865" s="69">
        <v>45</v>
      </c>
      <c r="J865" s="98">
        <f t="shared" si="26"/>
        <v>11.142150000000001</v>
      </c>
      <c r="K865" s="70"/>
    </row>
    <row r="866" spans="1:11" ht="17.25" customHeight="1">
      <c r="A866" s="65">
        <v>66</v>
      </c>
      <c r="B866" s="66" t="s">
        <v>981</v>
      </c>
      <c r="C866" s="67" t="s">
        <v>982</v>
      </c>
      <c r="D866" s="67">
        <v>13</v>
      </c>
      <c r="E866" s="67">
        <v>0.27600000000000002</v>
      </c>
      <c r="F866" s="73">
        <f t="shared" si="27"/>
        <v>1437</v>
      </c>
      <c r="G866" s="69">
        <v>1437</v>
      </c>
      <c r="H866" s="69">
        <v>0</v>
      </c>
      <c r="I866" s="69">
        <v>0</v>
      </c>
      <c r="J866" s="98">
        <f t="shared" si="26"/>
        <v>0.71850000000000003</v>
      </c>
      <c r="K866" s="70"/>
    </row>
    <row r="867" spans="1:11" ht="17.25" customHeight="1">
      <c r="A867" s="65">
        <v>67</v>
      </c>
      <c r="B867" s="66" t="s">
        <v>981</v>
      </c>
      <c r="C867" s="67" t="s">
        <v>983</v>
      </c>
      <c r="D867" s="67">
        <v>13</v>
      </c>
      <c r="E867" s="67">
        <v>0.16800000000000001</v>
      </c>
      <c r="F867" s="73">
        <f t="shared" si="27"/>
        <v>3669.5</v>
      </c>
      <c r="G867" s="69">
        <v>2262</v>
      </c>
      <c r="H867" s="69">
        <v>1087.5</v>
      </c>
      <c r="I867" s="69">
        <v>320</v>
      </c>
      <c r="J867" s="98">
        <f t="shared" si="26"/>
        <v>1.8347500000000001</v>
      </c>
      <c r="K867" s="70"/>
    </row>
    <row r="868" spans="1:11" ht="17.25" customHeight="1">
      <c r="A868" s="65">
        <v>68</v>
      </c>
      <c r="B868" s="66" t="s">
        <v>981</v>
      </c>
      <c r="C868" s="67" t="s">
        <v>984</v>
      </c>
      <c r="D868" s="67">
        <v>11</v>
      </c>
      <c r="E868" s="67">
        <v>0.22939999999999999</v>
      </c>
      <c r="F868" s="73">
        <f t="shared" si="27"/>
        <v>7808.5</v>
      </c>
      <c r="G868" s="69">
        <v>1702.5</v>
      </c>
      <c r="H868" s="69">
        <v>5886</v>
      </c>
      <c r="I868" s="69">
        <v>220</v>
      </c>
      <c r="J868" s="98">
        <f t="shared" si="26"/>
        <v>3.9042500000000002</v>
      </c>
      <c r="K868" s="70"/>
    </row>
    <row r="869" spans="1:11" ht="17.25" customHeight="1">
      <c r="A869" s="65">
        <v>69</v>
      </c>
      <c r="B869" s="66" t="s">
        <v>981</v>
      </c>
      <c r="C869" s="67" t="s">
        <v>985</v>
      </c>
      <c r="D869" s="67">
        <v>4</v>
      </c>
      <c r="E869" s="67">
        <v>7.1099999999999997E-2</v>
      </c>
      <c r="F869" s="73">
        <f t="shared" si="27"/>
        <v>18227</v>
      </c>
      <c r="G869" s="69">
        <v>0</v>
      </c>
      <c r="H869" s="69">
        <v>17997</v>
      </c>
      <c r="I869" s="69">
        <v>230</v>
      </c>
      <c r="J869" s="98">
        <f t="shared" si="26"/>
        <v>9.1135000000000002</v>
      </c>
      <c r="K869" s="70"/>
    </row>
    <row r="870" spans="1:11" ht="17.25" customHeight="1">
      <c r="A870" s="65">
        <v>70</v>
      </c>
      <c r="B870" s="66" t="s">
        <v>981</v>
      </c>
      <c r="C870" s="67" t="s">
        <v>986</v>
      </c>
      <c r="D870" s="67">
        <v>11</v>
      </c>
      <c r="E870" s="67">
        <v>0.20080000000000001</v>
      </c>
      <c r="F870" s="73">
        <f t="shared" si="27"/>
        <v>4153.5</v>
      </c>
      <c r="G870" s="69">
        <v>3090</v>
      </c>
      <c r="H870" s="69">
        <v>1033.5</v>
      </c>
      <c r="I870" s="69">
        <v>30</v>
      </c>
      <c r="J870" s="98">
        <f t="shared" si="26"/>
        <v>2.0767500000000001</v>
      </c>
      <c r="K870" s="70"/>
    </row>
    <row r="871" spans="1:11" ht="17.25" customHeight="1">
      <c r="A871" s="65">
        <v>71</v>
      </c>
      <c r="B871" s="66" t="s">
        <v>981</v>
      </c>
      <c r="C871" s="67" t="s">
        <v>987</v>
      </c>
      <c r="D871" s="67">
        <v>23</v>
      </c>
      <c r="E871" s="67">
        <v>0.28260000000000002</v>
      </c>
      <c r="F871" s="73">
        <f t="shared" si="27"/>
        <v>2598</v>
      </c>
      <c r="G871" s="69">
        <v>2563.5</v>
      </c>
      <c r="H871" s="69">
        <v>34.5</v>
      </c>
      <c r="I871" s="69">
        <v>0</v>
      </c>
      <c r="J871" s="98">
        <f t="shared" si="26"/>
        <v>1.2989999999999999</v>
      </c>
      <c r="K871" s="70"/>
    </row>
    <row r="872" spans="1:11" ht="17.25" customHeight="1">
      <c r="A872" s="65">
        <v>72</v>
      </c>
      <c r="B872" s="66" t="s">
        <v>981</v>
      </c>
      <c r="C872" s="67" t="s">
        <v>988</v>
      </c>
      <c r="D872" s="67">
        <v>26</v>
      </c>
      <c r="E872" s="67">
        <v>0.30459999999999998</v>
      </c>
      <c r="F872" s="73">
        <f t="shared" si="27"/>
        <v>0</v>
      </c>
      <c r="G872" s="69">
        <v>0</v>
      </c>
      <c r="H872" s="69">
        <v>0</v>
      </c>
      <c r="I872" s="69">
        <v>0</v>
      </c>
      <c r="J872" s="98">
        <f t="shared" si="26"/>
        <v>0</v>
      </c>
      <c r="K872" s="70"/>
    </row>
    <row r="873" spans="1:11" ht="17.25" customHeight="1">
      <c r="A873" s="65">
        <v>73</v>
      </c>
      <c r="B873" s="66" t="s">
        <v>981</v>
      </c>
      <c r="C873" s="67" t="s">
        <v>989</v>
      </c>
      <c r="D873" s="67">
        <v>8</v>
      </c>
      <c r="E873" s="67">
        <v>0.153</v>
      </c>
      <c r="F873" s="73">
        <f t="shared" si="27"/>
        <v>2200.5</v>
      </c>
      <c r="G873" s="69">
        <v>2200.5</v>
      </c>
      <c r="H873" s="69">
        <v>0</v>
      </c>
      <c r="I873" s="69">
        <v>0</v>
      </c>
      <c r="J873" s="98">
        <f t="shared" si="26"/>
        <v>1.10025</v>
      </c>
      <c r="K873" s="70"/>
    </row>
    <row r="874" spans="1:11" ht="17.25" customHeight="1">
      <c r="A874" s="65">
        <v>74</v>
      </c>
      <c r="B874" s="66" t="s">
        <v>981</v>
      </c>
      <c r="C874" s="67" t="s">
        <v>990</v>
      </c>
      <c r="D874" s="67">
        <v>10</v>
      </c>
      <c r="E874" s="67">
        <v>0.1643</v>
      </c>
      <c r="F874" s="73">
        <f t="shared" si="27"/>
        <v>1950</v>
      </c>
      <c r="G874" s="69">
        <v>1950</v>
      </c>
      <c r="H874" s="69">
        <v>0</v>
      </c>
      <c r="I874" s="69">
        <v>0</v>
      </c>
      <c r="J874" s="98">
        <f t="shared" si="26"/>
        <v>0.97499999999999998</v>
      </c>
      <c r="K874" s="70"/>
    </row>
    <row r="875" spans="1:11" ht="17.25" customHeight="1">
      <c r="A875" s="65">
        <v>75</v>
      </c>
      <c r="B875" s="66" t="s">
        <v>981</v>
      </c>
      <c r="C875" s="67" t="s">
        <v>991</v>
      </c>
      <c r="D875" s="67">
        <v>33</v>
      </c>
      <c r="E875" s="67">
        <v>0.30430000000000001</v>
      </c>
      <c r="F875" s="73">
        <f t="shared" si="27"/>
        <v>2431.5</v>
      </c>
      <c r="G875" s="69">
        <v>2431.5</v>
      </c>
      <c r="H875" s="69">
        <v>0</v>
      </c>
      <c r="I875" s="69">
        <v>0</v>
      </c>
      <c r="J875" s="98">
        <f t="shared" si="26"/>
        <v>1.2157500000000001</v>
      </c>
      <c r="K875" s="70"/>
    </row>
    <row r="876" spans="1:11" ht="17.25" customHeight="1">
      <c r="A876" s="65">
        <v>76</v>
      </c>
      <c r="B876" s="66" t="s">
        <v>981</v>
      </c>
      <c r="C876" s="67" t="s">
        <v>992</v>
      </c>
      <c r="D876" s="67">
        <v>33</v>
      </c>
      <c r="E876" s="67">
        <v>0.3659</v>
      </c>
      <c r="F876" s="73">
        <f t="shared" si="27"/>
        <v>3160.5</v>
      </c>
      <c r="G876" s="69">
        <v>3160.5</v>
      </c>
      <c r="H876" s="69">
        <v>0</v>
      </c>
      <c r="I876" s="69">
        <v>0</v>
      </c>
      <c r="J876" s="98">
        <f t="shared" si="26"/>
        <v>1.5802499999999999</v>
      </c>
      <c r="K876" s="70"/>
    </row>
    <row r="877" spans="1:11" ht="17.25" customHeight="1">
      <c r="A877" s="65">
        <v>77</v>
      </c>
      <c r="B877" s="66" t="s">
        <v>981</v>
      </c>
      <c r="C877" s="67" t="s">
        <v>770</v>
      </c>
      <c r="D877" s="67">
        <v>22</v>
      </c>
      <c r="E877" s="67">
        <v>0.26150000000000001</v>
      </c>
      <c r="F877" s="73">
        <f t="shared" si="27"/>
        <v>2851.5</v>
      </c>
      <c r="G877" s="69">
        <v>2851.5</v>
      </c>
      <c r="H877" s="69">
        <v>0</v>
      </c>
      <c r="I877" s="69">
        <v>0</v>
      </c>
      <c r="J877" s="98">
        <f t="shared" si="26"/>
        <v>1.4257500000000001</v>
      </c>
      <c r="K877" s="70"/>
    </row>
    <row r="878" spans="1:11" ht="17.25" customHeight="1">
      <c r="A878" s="65">
        <v>78</v>
      </c>
      <c r="B878" s="66" t="s">
        <v>83</v>
      </c>
      <c r="C878" s="67" t="s">
        <v>993</v>
      </c>
      <c r="D878" s="67">
        <v>5</v>
      </c>
      <c r="E878" s="67">
        <v>0.12</v>
      </c>
      <c r="F878" s="73">
        <f t="shared" si="27"/>
        <v>111.04</v>
      </c>
      <c r="G878" s="74">
        <v>111.04</v>
      </c>
      <c r="H878" s="69"/>
      <c r="I878" s="69"/>
      <c r="J878" s="98">
        <f t="shared" si="26"/>
        <v>5.552E-2</v>
      </c>
      <c r="K878" s="70"/>
    </row>
    <row r="879" spans="1:11" ht="17.25" customHeight="1">
      <c r="A879" s="65">
        <v>79</v>
      </c>
      <c r="B879" s="66" t="s">
        <v>83</v>
      </c>
      <c r="C879" s="67" t="s">
        <v>877</v>
      </c>
      <c r="D879" s="67">
        <v>36</v>
      </c>
      <c r="E879" s="67">
        <v>0.55000000000000004</v>
      </c>
      <c r="F879" s="73">
        <f t="shared" si="27"/>
        <v>5176.05</v>
      </c>
      <c r="G879" s="74">
        <v>5176.05</v>
      </c>
      <c r="H879" s="69"/>
      <c r="I879" s="69"/>
      <c r="J879" s="98">
        <f t="shared" si="26"/>
        <v>2.588025</v>
      </c>
      <c r="K879" s="70"/>
    </row>
    <row r="880" spans="1:11" ht="17.25" customHeight="1">
      <c r="A880" s="65">
        <v>80</v>
      </c>
      <c r="B880" s="66" t="s">
        <v>83</v>
      </c>
      <c r="C880" s="67" t="s">
        <v>994</v>
      </c>
      <c r="D880" s="67">
        <v>27</v>
      </c>
      <c r="E880" s="67">
        <v>0.4</v>
      </c>
      <c r="F880" s="73">
        <f t="shared" si="27"/>
        <v>4908.7</v>
      </c>
      <c r="G880" s="74">
        <v>3134.93</v>
      </c>
      <c r="H880" s="74">
        <v>1773.77</v>
      </c>
      <c r="I880" s="69"/>
      <c r="J880" s="98">
        <f t="shared" si="26"/>
        <v>2.4543499999999998</v>
      </c>
      <c r="K880" s="70"/>
    </row>
    <row r="881" spans="1:11" ht="17.25" customHeight="1">
      <c r="A881" s="65">
        <v>81</v>
      </c>
      <c r="B881" s="66" t="s">
        <v>83</v>
      </c>
      <c r="C881" s="67" t="s">
        <v>995</v>
      </c>
      <c r="D881" s="67">
        <v>7</v>
      </c>
      <c r="E881" s="67">
        <v>0.42</v>
      </c>
      <c r="F881" s="73">
        <f t="shared" si="27"/>
        <v>6804.66</v>
      </c>
      <c r="G881" s="74">
        <v>3836.12</v>
      </c>
      <c r="H881" s="74">
        <v>2968.54</v>
      </c>
      <c r="I881" s="69"/>
      <c r="J881" s="98">
        <f t="shared" si="26"/>
        <v>3.4023300000000001</v>
      </c>
      <c r="K881" s="70"/>
    </row>
    <row r="882" spans="1:11" ht="17.25" customHeight="1">
      <c r="A882" s="65">
        <v>82</v>
      </c>
      <c r="B882" s="66" t="s">
        <v>83</v>
      </c>
      <c r="C882" s="67" t="s">
        <v>996</v>
      </c>
      <c r="D882" s="67">
        <v>20</v>
      </c>
      <c r="E882" s="67">
        <v>0.27</v>
      </c>
      <c r="F882" s="73">
        <f t="shared" si="27"/>
        <v>3321.95</v>
      </c>
      <c r="G882" s="74">
        <v>3321.95</v>
      </c>
      <c r="H882" s="69"/>
      <c r="I882" s="69"/>
      <c r="J882" s="98">
        <f t="shared" si="26"/>
        <v>1.6609750000000001</v>
      </c>
      <c r="K882" s="70"/>
    </row>
    <row r="883" spans="1:11" ht="17.25" customHeight="1">
      <c r="A883" s="65">
        <v>83</v>
      </c>
      <c r="B883" s="66" t="s">
        <v>83</v>
      </c>
      <c r="C883" s="67" t="s">
        <v>997</v>
      </c>
      <c r="D883" s="67">
        <v>16</v>
      </c>
      <c r="E883" s="67">
        <v>0.22</v>
      </c>
      <c r="F883" s="73">
        <f t="shared" si="27"/>
        <v>3785.25</v>
      </c>
      <c r="G883" s="74">
        <v>1865.41</v>
      </c>
      <c r="H883" s="74">
        <v>1919.84</v>
      </c>
      <c r="I883" s="69"/>
      <c r="J883" s="98">
        <f t="shared" si="26"/>
        <v>1.892625</v>
      </c>
      <c r="K883" s="70"/>
    </row>
    <row r="884" spans="1:11" ht="17.25" customHeight="1">
      <c r="A884" s="65">
        <v>84</v>
      </c>
      <c r="B884" s="66" t="s">
        <v>83</v>
      </c>
      <c r="C884" s="67" t="s">
        <v>998</v>
      </c>
      <c r="D884" s="67">
        <v>12</v>
      </c>
      <c r="E884" s="67">
        <v>0.23</v>
      </c>
      <c r="F884" s="73">
        <f t="shared" si="27"/>
        <v>2260.9499999999998</v>
      </c>
      <c r="G884" s="74">
        <v>1920.45</v>
      </c>
      <c r="H884" s="74">
        <v>340.5</v>
      </c>
      <c r="I884" s="69"/>
      <c r="J884" s="98">
        <f t="shared" si="26"/>
        <v>1.1304749999999999</v>
      </c>
      <c r="K884" s="70"/>
    </row>
    <row r="885" spans="1:11" ht="17.25" customHeight="1">
      <c r="A885" s="65">
        <v>85</v>
      </c>
      <c r="B885" s="66" t="s">
        <v>83</v>
      </c>
      <c r="C885" s="67" t="s">
        <v>999</v>
      </c>
      <c r="D885" s="67">
        <v>17</v>
      </c>
      <c r="E885" s="67">
        <v>0.15</v>
      </c>
      <c r="F885" s="73">
        <f t="shared" si="27"/>
        <v>8426.0499999999993</v>
      </c>
      <c r="G885" s="74">
        <v>1895.32</v>
      </c>
      <c r="H885" s="74">
        <v>6530.73</v>
      </c>
      <c r="I885" s="69"/>
      <c r="J885" s="98">
        <f t="shared" si="26"/>
        <v>4.213025</v>
      </c>
      <c r="K885" s="70"/>
    </row>
    <row r="886" spans="1:11" ht="17.25" customHeight="1">
      <c r="A886" s="65">
        <v>86</v>
      </c>
      <c r="B886" s="66" t="s">
        <v>83</v>
      </c>
      <c r="C886" s="67" t="s">
        <v>1000</v>
      </c>
      <c r="D886" s="67">
        <v>14</v>
      </c>
      <c r="E886" s="67">
        <v>0.19</v>
      </c>
      <c r="F886" s="73">
        <f t="shared" si="27"/>
        <v>6516.4</v>
      </c>
      <c r="G886" s="74">
        <v>1817.1</v>
      </c>
      <c r="H886" s="74">
        <v>4699.3</v>
      </c>
      <c r="I886" s="69"/>
      <c r="J886" s="98">
        <f t="shared" si="26"/>
        <v>3.2582</v>
      </c>
      <c r="K886" s="70"/>
    </row>
    <row r="887" spans="1:11" ht="17.25" customHeight="1">
      <c r="A887" s="65">
        <v>87</v>
      </c>
      <c r="B887" s="66" t="s">
        <v>83</v>
      </c>
      <c r="C887" s="67" t="s">
        <v>1001</v>
      </c>
      <c r="D887" s="67">
        <v>8</v>
      </c>
      <c r="E887" s="67">
        <v>0.13</v>
      </c>
      <c r="F887" s="73">
        <f t="shared" si="27"/>
        <v>4038.88</v>
      </c>
      <c r="G887" s="74">
        <v>428.58</v>
      </c>
      <c r="H887" s="74">
        <v>3610.3</v>
      </c>
      <c r="I887" s="69"/>
      <c r="J887" s="98">
        <f t="shared" si="26"/>
        <v>2.0194399999999999</v>
      </c>
      <c r="K887" s="70"/>
    </row>
    <row r="888" spans="1:11" ht="17.25" customHeight="1">
      <c r="A888" s="65">
        <v>88</v>
      </c>
      <c r="B888" s="66" t="s">
        <v>83</v>
      </c>
      <c r="C888" s="67" t="s">
        <v>1002</v>
      </c>
      <c r="D888" s="67">
        <v>16</v>
      </c>
      <c r="E888" s="67">
        <v>0.28999999999999998</v>
      </c>
      <c r="F888" s="73">
        <f t="shared" si="27"/>
        <v>2546.54</v>
      </c>
      <c r="G888" s="74">
        <v>2546.54</v>
      </c>
      <c r="H888" s="69"/>
      <c r="I888" s="69"/>
      <c r="J888" s="98">
        <f t="shared" si="26"/>
        <v>1.2732699999999999</v>
      </c>
      <c r="K888" s="70"/>
    </row>
    <row r="889" spans="1:11" ht="17.25" customHeight="1">
      <c r="A889" s="65">
        <v>89</v>
      </c>
      <c r="B889" s="66" t="s">
        <v>87</v>
      </c>
      <c r="C889" s="67" t="s">
        <v>1003</v>
      </c>
      <c r="D889" s="67">
        <v>13</v>
      </c>
      <c r="E889" s="67">
        <v>0.46129999999999999</v>
      </c>
      <c r="F889" s="73">
        <f t="shared" si="27"/>
        <v>21456.53</v>
      </c>
      <c r="G889" s="69">
        <v>11707.03</v>
      </c>
      <c r="H889" s="69">
        <v>9481.5</v>
      </c>
      <c r="I889" s="74">
        <v>268</v>
      </c>
      <c r="J889" s="98">
        <f t="shared" si="26"/>
        <v>10.728265</v>
      </c>
      <c r="K889" s="70"/>
    </row>
    <row r="890" spans="1:11" ht="17.25" customHeight="1">
      <c r="A890" s="65">
        <v>90</v>
      </c>
      <c r="B890" s="66" t="s">
        <v>87</v>
      </c>
      <c r="C890" s="67" t="s">
        <v>1004</v>
      </c>
      <c r="D890" s="67">
        <v>9</v>
      </c>
      <c r="E890" s="67">
        <v>0.6351</v>
      </c>
      <c r="F890" s="73">
        <f t="shared" si="27"/>
        <v>15512.18</v>
      </c>
      <c r="G890" s="69">
        <v>8035.68</v>
      </c>
      <c r="H890" s="69">
        <v>6976.5</v>
      </c>
      <c r="I890" s="74">
        <v>500</v>
      </c>
      <c r="J890" s="98">
        <f t="shared" si="26"/>
        <v>7.7560900000000004</v>
      </c>
      <c r="K890" s="70"/>
    </row>
    <row r="891" spans="1:11" ht="17.25" customHeight="1">
      <c r="A891" s="65">
        <v>91</v>
      </c>
      <c r="B891" s="66" t="s">
        <v>87</v>
      </c>
      <c r="C891" s="67" t="s">
        <v>1005</v>
      </c>
      <c r="D891" s="67">
        <v>34</v>
      </c>
      <c r="E891" s="67">
        <v>0.4027</v>
      </c>
      <c r="F891" s="73">
        <f t="shared" si="27"/>
        <v>14120.97</v>
      </c>
      <c r="G891" s="69">
        <v>12842.97</v>
      </c>
      <c r="H891" s="69">
        <v>1074</v>
      </c>
      <c r="I891" s="74">
        <v>204</v>
      </c>
      <c r="J891" s="98">
        <f t="shared" si="26"/>
        <v>7.0604849999999999</v>
      </c>
      <c r="K891" s="70"/>
    </row>
    <row r="892" spans="1:11" ht="17.25" customHeight="1">
      <c r="A892" s="65">
        <v>92</v>
      </c>
      <c r="B892" s="66" t="s">
        <v>87</v>
      </c>
      <c r="C892" s="67" t="s">
        <v>1006</v>
      </c>
      <c r="D892" s="67">
        <v>10</v>
      </c>
      <c r="E892" s="67">
        <v>0.30120000000000002</v>
      </c>
      <c r="F892" s="73">
        <f t="shared" si="27"/>
        <v>6839.28</v>
      </c>
      <c r="G892" s="69">
        <v>5506.28</v>
      </c>
      <c r="H892" s="69">
        <v>933</v>
      </c>
      <c r="I892" s="74">
        <v>400</v>
      </c>
      <c r="J892" s="98">
        <f t="shared" si="26"/>
        <v>3.4196399999999998</v>
      </c>
      <c r="K892" s="70"/>
    </row>
    <row r="893" spans="1:11" ht="17.25" customHeight="1">
      <c r="A893" s="65">
        <v>93</v>
      </c>
      <c r="B893" s="66" t="s">
        <v>91</v>
      </c>
      <c r="C893" s="67" t="s">
        <v>1007</v>
      </c>
      <c r="D893" s="67">
        <v>10</v>
      </c>
      <c r="E893" s="67">
        <v>0.51</v>
      </c>
      <c r="F893" s="73">
        <f t="shared" si="27"/>
        <v>5863.5</v>
      </c>
      <c r="G893" s="74">
        <v>2869</v>
      </c>
      <c r="H893" s="74">
        <v>2326.5</v>
      </c>
      <c r="I893" s="74">
        <v>668</v>
      </c>
      <c r="J893" s="98">
        <f t="shared" si="26"/>
        <v>2.9317500000000001</v>
      </c>
      <c r="K893" s="70"/>
    </row>
    <row r="894" spans="1:11" ht="17.25" customHeight="1">
      <c r="A894" s="65">
        <v>94</v>
      </c>
      <c r="B894" s="66" t="s">
        <v>91</v>
      </c>
      <c r="C894" s="67" t="s">
        <v>1008</v>
      </c>
      <c r="D894" s="67">
        <v>18</v>
      </c>
      <c r="E894" s="67">
        <v>0.28999999999999998</v>
      </c>
      <c r="F894" s="73">
        <f t="shared" si="27"/>
        <v>5104</v>
      </c>
      <c r="G894" s="74">
        <v>2343</v>
      </c>
      <c r="H894" s="74">
        <v>2664</v>
      </c>
      <c r="I894" s="74">
        <v>97</v>
      </c>
      <c r="J894" s="98">
        <f t="shared" si="26"/>
        <v>2.552</v>
      </c>
      <c r="K894" s="70"/>
    </row>
    <row r="895" spans="1:11" ht="17.25" customHeight="1">
      <c r="A895" s="65">
        <v>95</v>
      </c>
      <c r="B895" s="66" t="s">
        <v>91</v>
      </c>
      <c r="C895" s="67" t="s">
        <v>1009</v>
      </c>
      <c r="D895" s="67">
        <v>9</v>
      </c>
      <c r="E895" s="67">
        <v>0.12</v>
      </c>
      <c r="F895" s="73">
        <f t="shared" si="27"/>
        <v>399</v>
      </c>
      <c r="G895" s="74">
        <v>276</v>
      </c>
      <c r="H895" s="74">
        <v>87</v>
      </c>
      <c r="I895" s="74">
        <v>36</v>
      </c>
      <c r="J895" s="98">
        <f t="shared" si="26"/>
        <v>0.19950000000000001</v>
      </c>
      <c r="K895" s="70"/>
    </row>
    <row r="896" spans="1:11" ht="17.25" customHeight="1">
      <c r="A896" s="65">
        <v>96</v>
      </c>
      <c r="B896" s="66" t="s">
        <v>91</v>
      </c>
      <c r="C896" s="67" t="s">
        <v>1010</v>
      </c>
      <c r="D896" s="67">
        <v>15</v>
      </c>
      <c r="E896" s="67">
        <v>0.28999999999999998</v>
      </c>
      <c r="F896" s="73">
        <f t="shared" si="27"/>
        <v>3694</v>
      </c>
      <c r="G896" s="74">
        <v>2296</v>
      </c>
      <c r="H896" s="74">
        <v>1353</v>
      </c>
      <c r="I896" s="74">
        <v>45</v>
      </c>
      <c r="J896" s="98">
        <f t="shared" si="26"/>
        <v>1.847</v>
      </c>
      <c r="K896" s="70"/>
    </row>
    <row r="897" spans="1:11" ht="17.25" customHeight="1">
      <c r="A897" s="65">
        <v>97</v>
      </c>
      <c r="B897" s="66" t="s">
        <v>91</v>
      </c>
      <c r="C897" s="67" t="s">
        <v>1011</v>
      </c>
      <c r="D897" s="67">
        <v>14</v>
      </c>
      <c r="E897" s="67">
        <v>0.2</v>
      </c>
      <c r="F897" s="73">
        <f t="shared" si="27"/>
        <v>2122.5</v>
      </c>
      <c r="G897" s="74">
        <v>948</v>
      </c>
      <c r="H897" s="74">
        <v>1069.5</v>
      </c>
      <c r="I897" s="74">
        <v>105</v>
      </c>
      <c r="J897" s="98">
        <f t="shared" si="26"/>
        <v>1.06125</v>
      </c>
      <c r="K897" s="70"/>
    </row>
    <row r="898" spans="1:11" ht="17.25" customHeight="1">
      <c r="A898" s="65">
        <v>98</v>
      </c>
      <c r="B898" s="66" t="s">
        <v>91</v>
      </c>
      <c r="C898" s="67" t="s">
        <v>1012</v>
      </c>
      <c r="D898" s="67">
        <v>5</v>
      </c>
      <c r="E898" s="67">
        <v>0.14000000000000001</v>
      </c>
      <c r="F898" s="73">
        <f t="shared" si="27"/>
        <v>3082</v>
      </c>
      <c r="G898" s="74">
        <v>658</v>
      </c>
      <c r="H898" s="74">
        <v>2124</v>
      </c>
      <c r="I898" s="74">
        <v>300</v>
      </c>
      <c r="J898" s="98">
        <f t="shared" si="26"/>
        <v>1.5409999999999999</v>
      </c>
      <c r="K898" s="70"/>
    </row>
    <row r="899" spans="1:11" ht="17.25" customHeight="1">
      <c r="A899" s="65">
        <v>99</v>
      </c>
      <c r="B899" s="66" t="s">
        <v>91</v>
      </c>
      <c r="C899" s="67" t="s">
        <v>1013</v>
      </c>
      <c r="D899" s="67">
        <v>9</v>
      </c>
      <c r="E899" s="67">
        <v>0.15</v>
      </c>
      <c r="F899" s="73">
        <f t="shared" si="27"/>
        <v>585</v>
      </c>
      <c r="G899" s="74">
        <v>495</v>
      </c>
      <c r="H899" s="74">
        <v>90</v>
      </c>
      <c r="I899" s="74">
        <v>0</v>
      </c>
      <c r="J899" s="98">
        <f t="shared" si="26"/>
        <v>0.29249999999999998</v>
      </c>
      <c r="K899" s="70"/>
    </row>
    <row r="900" spans="1:11" ht="17.25" customHeight="1">
      <c r="A900" s="65">
        <v>100</v>
      </c>
      <c r="B900" s="66" t="s">
        <v>91</v>
      </c>
      <c r="C900" s="67" t="s">
        <v>1014</v>
      </c>
      <c r="D900" s="67">
        <v>18</v>
      </c>
      <c r="E900" s="67">
        <v>0.21</v>
      </c>
      <c r="F900" s="73">
        <f t="shared" si="27"/>
        <v>845</v>
      </c>
      <c r="G900" s="74">
        <v>620</v>
      </c>
      <c r="H900" s="74">
        <v>222</v>
      </c>
      <c r="I900" s="74">
        <v>3</v>
      </c>
      <c r="J900" s="98">
        <f t="shared" si="26"/>
        <v>0.42249999999999999</v>
      </c>
      <c r="K900" s="70"/>
    </row>
    <row r="901" spans="1:11" ht="17.25" customHeight="1">
      <c r="A901" s="65">
        <v>101</v>
      </c>
      <c r="B901" s="66" t="s">
        <v>91</v>
      </c>
      <c r="C901" s="67" t="s">
        <v>681</v>
      </c>
      <c r="D901" s="67">
        <v>7</v>
      </c>
      <c r="E901" s="67">
        <v>0.15</v>
      </c>
      <c r="F901" s="73">
        <f t="shared" si="27"/>
        <v>244</v>
      </c>
      <c r="G901" s="74">
        <v>224</v>
      </c>
      <c r="H901" s="74">
        <v>0</v>
      </c>
      <c r="I901" s="74">
        <v>20</v>
      </c>
      <c r="J901" s="98">
        <f t="shared" si="26"/>
        <v>0.122</v>
      </c>
      <c r="K901" s="70"/>
    </row>
    <row r="902" spans="1:11" ht="17.25" customHeight="1">
      <c r="A902" s="65">
        <v>102</v>
      </c>
      <c r="B902" s="89" t="s">
        <v>86</v>
      </c>
      <c r="C902" s="67" t="s">
        <v>1015</v>
      </c>
      <c r="D902" s="67">
        <v>5</v>
      </c>
      <c r="E902" s="67">
        <v>0.1227</v>
      </c>
      <c r="F902" s="73">
        <f t="shared" si="27"/>
        <v>134</v>
      </c>
      <c r="G902" s="69"/>
      <c r="H902" s="74">
        <v>81</v>
      </c>
      <c r="I902" s="74">
        <v>53</v>
      </c>
      <c r="J902" s="98">
        <f t="shared" si="26"/>
        <v>6.7000000000000004E-2</v>
      </c>
      <c r="K902" s="70"/>
    </row>
    <row r="903" spans="1:11" ht="17.25" customHeight="1">
      <c r="A903" s="65">
        <v>103</v>
      </c>
      <c r="B903" s="89" t="s">
        <v>86</v>
      </c>
      <c r="C903" s="67" t="s">
        <v>1016</v>
      </c>
      <c r="D903" s="67">
        <v>10</v>
      </c>
      <c r="E903" s="67">
        <v>0.1275</v>
      </c>
      <c r="F903" s="73">
        <f t="shared" si="27"/>
        <v>1203.0999999999999</v>
      </c>
      <c r="G903" s="74">
        <v>926.1</v>
      </c>
      <c r="H903" s="74">
        <v>165</v>
      </c>
      <c r="I903" s="74">
        <v>112</v>
      </c>
      <c r="J903" s="98">
        <f t="shared" ref="J903:J966" si="28">F903*0.0005</f>
        <v>0.60155000000000003</v>
      </c>
      <c r="K903" s="70"/>
    </row>
    <row r="904" spans="1:11" ht="17.25" customHeight="1">
      <c r="A904" s="65">
        <v>104</v>
      </c>
      <c r="B904" s="89" t="s">
        <v>86</v>
      </c>
      <c r="C904" s="67" t="s">
        <v>1017</v>
      </c>
      <c r="D904" s="67">
        <v>15</v>
      </c>
      <c r="E904" s="67">
        <v>0.20449999999999999</v>
      </c>
      <c r="F904" s="73">
        <f t="shared" si="27"/>
        <v>1494.85</v>
      </c>
      <c r="G904" s="74">
        <v>896.85</v>
      </c>
      <c r="H904" s="74">
        <v>162</v>
      </c>
      <c r="I904" s="74">
        <v>436</v>
      </c>
      <c r="J904" s="98">
        <f t="shared" si="28"/>
        <v>0.74742500000000001</v>
      </c>
      <c r="K904" s="70"/>
    </row>
    <row r="905" spans="1:11" ht="17.25" customHeight="1">
      <c r="A905" s="65">
        <v>105</v>
      </c>
      <c r="B905" s="89" t="s">
        <v>86</v>
      </c>
      <c r="C905" s="67" t="s">
        <v>1018</v>
      </c>
      <c r="D905" s="67">
        <v>12</v>
      </c>
      <c r="E905" s="67">
        <v>0.2944</v>
      </c>
      <c r="F905" s="73">
        <f t="shared" si="27"/>
        <v>1625.3</v>
      </c>
      <c r="G905" s="74">
        <v>1233.3</v>
      </c>
      <c r="H905" s="74">
        <v>15</v>
      </c>
      <c r="I905" s="74">
        <v>377</v>
      </c>
      <c r="J905" s="98">
        <f t="shared" si="28"/>
        <v>0.81264999999999998</v>
      </c>
      <c r="K905" s="70"/>
    </row>
    <row r="906" spans="1:11" ht="17.25" customHeight="1">
      <c r="A906" s="65">
        <v>106</v>
      </c>
      <c r="B906" s="89" t="s">
        <v>86</v>
      </c>
      <c r="C906" s="67" t="s">
        <v>1019</v>
      </c>
      <c r="D906" s="67">
        <v>5</v>
      </c>
      <c r="E906" s="67">
        <v>0.2104</v>
      </c>
      <c r="F906" s="73">
        <f t="shared" si="27"/>
        <v>511.8</v>
      </c>
      <c r="G906" s="74">
        <v>385.8</v>
      </c>
      <c r="H906" s="74">
        <v>105</v>
      </c>
      <c r="I906" s="74">
        <v>21</v>
      </c>
      <c r="J906" s="98">
        <f t="shared" si="28"/>
        <v>0.25590000000000002</v>
      </c>
      <c r="K906" s="70"/>
    </row>
    <row r="907" spans="1:11" ht="17.25" customHeight="1">
      <c r="A907" s="65">
        <v>107</v>
      </c>
      <c r="B907" s="89" t="s">
        <v>86</v>
      </c>
      <c r="C907" s="67" t="s">
        <v>1020</v>
      </c>
      <c r="D907" s="67">
        <v>13</v>
      </c>
      <c r="E907" s="80">
        <v>0.2064</v>
      </c>
      <c r="F907" s="73">
        <f t="shared" si="27"/>
        <v>2717.15</v>
      </c>
      <c r="G907" s="74">
        <v>2272.65</v>
      </c>
      <c r="H907" s="74">
        <v>97.5</v>
      </c>
      <c r="I907" s="74">
        <v>347</v>
      </c>
      <c r="J907" s="98">
        <f t="shared" si="28"/>
        <v>1.3585750000000001</v>
      </c>
      <c r="K907" s="70"/>
    </row>
    <row r="908" spans="1:11" ht="17.25" customHeight="1">
      <c r="A908" s="65">
        <v>108</v>
      </c>
      <c r="B908" s="89" t="s">
        <v>86</v>
      </c>
      <c r="C908" s="67" t="s">
        <v>1021</v>
      </c>
      <c r="D908" s="67">
        <v>6</v>
      </c>
      <c r="E908" s="80">
        <v>0.13450000000000001</v>
      </c>
      <c r="F908" s="73">
        <f t="shared" si="27"/>
        <v>1262.8499999999999</v>
      </c>
      <c r="G908" s="74">
        <v>1076.8499999999999</v>
      </c>
      <c r="H908" s="74">
        <v>0</v>
      </c>
      <c r="I908" s="74">
        <v>186</v>
      </c>
      <c r="J908" s="98">
        <f t="shared" si="28"/>
        <v>0.63142500000000001</v>
      </c>
      <c r="K908" s="70"/>
    </row>
    <row r="909" spans="1:11" ht="17.25" customHeight="1">
      <c r="A909" s="65">
        <v>109</v>
      </c>
      <c r="B909" s="89" t="s">
        <v>86</v>
      </c>
      <c r="C909" s="67" t="s">
        <v>1022</v>
      </c>
      <c r="D909" s="67">
        <v>13</v>
      </c>
      <c r="E909" s="80">
        <v>0.1767</v>
      </c>
      <c r="F909" s="73">
        <f t="shared" si="27"/>
        <v>3243.95</v>
      </c>
      <c r="G909" s="74">
        <v>1026.45</v>
      </c>
      <c r="H909" s="74">
        <v>2173.5</v>
      </c>
      <c r="I909" s="74">
        <v>44</v>
      </c>
      <c r="J909" s="98">
        <f t="shared" si="28"/>
        <v>1.6219749999999999</v>
      </c>
      <c r="K909" s="70"/>
    </row>
    <row r="910" spans="1:11" ht="17.25" customHeight="1">
      <c r="A910" s="65">
        <v>110</v>
      </c>
      <c r="B910" s="89" t="s">
        <v>86</v>
      </c>
      <c r="C910" s="67" t="s">
        <v>1023</v>
      </c>
      <c r="D910" s="67">
        <v>11</v>
      </c>
      <c r="E910" s="80">
        <v>0.1759</v>
      </c>
      <c r="F910" s="73">
        <f t="shared" si="27"/>
        <v>963.55</v>
      </c>
      <c r="G910" s="74">
        <v>608.54999999999995</v>
      </c>
      <c r="H910" s="74">
        <v>156</v>
      </c>
      <c r="I910" s="74">
        <v>199</v>
      </c>
      <c r="J910" s="98">
        <f t="shared" si="28"/>
        <v>0.48177500000000001</v>
      </c>
      <c r="K910" s="70"/>
    </row>
    <row r="911" spans="1:11" ht="17.25" customHeight="1">
      <c r="A911" s="65">
        <v>111</v>
      </c>
      <c r="B911" s="89" t="s">
        <v>86</v>
      </c>
      <c r="C911" s="67" t="s">
        <v>1024</v>
      </c>
      <c r="D911" s="67">
        <v>6</v>
      </c>
      <c r="E911" s="80">
        <v>0.15340000000000001</v>
      </c>
      <c r="F911" s="73">
        <f t="shared" si="27"/>
        <v>3827.6</v>
      </c>
      <c r="G911" s="74">
        <v>2244.6</v>
      </c>
      <c r="H911" s="74">
        <v>1044</v>
      </c>
      <c r="I911" s="74">
        <v>539</v>
      </c>
      <c r="J911" s="98">
        <f t="shared" si="28"/>
        <v>1.9137999999999999</v>
      </c>
      <c r="K911" s="70"/>
    </row>
    <row r="912" spans="1:11" ht="17.25" customHeight="1">
      <c r="A912" s="65">
        <v>112</v>
      </c>
      <c r="B912" s="89" t="s">
        <v>86</v>
      </c>
      <c r="C912" s="67" t="s">
        <v>1025</v>
      </c>
      <c r="D912" s="67">
        <v>9</v>
      </c>
      <c r="E912" s="80">
        <v>0.1205</v>
      </c>
      <c r="F912" s="73">
        <f t="shared" si="27"/>
        <v>5255.35</v>
      </c>
      <c r="G912" s="74">
        <v>4220.8500000000004</v>
      </c>
      <c r="H912" s="74">
        <v>43.5</v>
      </c>
      <c r="I912" s="74">
        <v>991</v>
      </c>
      <c r="J912" s="98">
        <f t="shared" si="28"/>
        <v>2.627675</v>
      </c>
      <c r="K912" s="70"/>
    </row>
    <row r="913" spans="1:11" s="59" customFormat="1" ht="17.25" customHeight="1">
      <c r="A913" s="54" t="s">
        <v>1026</v>
      </c>
      <c r="B913" s="90" t="s">
        <v>12</v>
      </c>
      <c r="C913" s="60">
        <f>+A1064</f>
        <v>151</v>
      </c>
      <c r="D913" s="61">
        <f>SUM(D914:D1064)</f>
        <v>1773</v>
      </c>
      <c r="E913" s="61">
        <f>SUM(E914:E1064)</f>
        <v>33.009</v>
      </c>
      <c r="F913" s="63">
        <f>G913+H913+I913</f>
        <v>529963.67000000004</v>
      </c>
      <c r="G913" s="63">
        <f>SUM(G914:G1064)</f>
        <v>355824.47</v>
      </c>
      <c r="H913" s="63">
        <f>SUM(H914:H1064)</f>
        <v>147264.9</v>
      </c>
      <c r="I913" s="63">
        <f>SUM(I914:I1064)</f>
        <v>26874.3</v>
      </c>
      <c r="J913" s="97">
        <f t="shared" si="28"/>
        <v>264.98183499999999</v>
      </c>
      <c r="K913" s="58"/>
    </row>
    <row r="914" spans="1:11" ht="17.25" customHeight="1">
      <c r="A914" s="65">
        <v>1</v>
      </c>
      <c r="B914" s="71" t="s">
        <v>1027</v>
      </c>
      <c r="C914" s="67" t="s">
        <v>1028</v>
      </c>
      <c r="D914" s="67">
        <v>15</v>
      </c>
      <c r="E914" s="67">
        <v>0.16</v>
      </c>
      <c r="F914" s="73">
        <f t="shared" ref="F914:F977" si="29">G914+H914+I914</f>
        <v>2953</v>
      </c>
      <c r="G914" s="69">
        <v>2551</v>
      </c>
      <c r="H914" s="69">
        <v>402</v>
      </c>
      <c r="I914" s="69">
        <v>0</v>
      </c>
      <c r="J914" s="98">
        <f t="shared" si="28"/>
        <v>1.4764999999999999</v>
      </c>
      <c r="K914" s="70"/>
    </row>
    <row r="915" spans="1:11" ht="17.25" customHeight="1">
      <c r="A915" s="65">
        <v>2</v>
      </c>
      <c r="B915" s="71" t="s">
        <v>1027</v>
      </c>
      <c r="C915" s="67" t="s">
        <v>918</v>
      </c>
      <c r="D915" s="67">
        <v>21</v>
      </c>
      <c r="E915" s="67">
        <v>0.31</v>
      </c>
      <c r="F915" s="73">
        <f t="shared" si="29"/>
        <v>3770</v>
      </c>
      <c r="G915" s="69">
        <v>1928</v>
      </c>
      <c r="H915" s="69">
        <v>1842</v>
      </c>
      <c r="I915" s="69">
        <v>0</v>
      </c>
      <c r="J915" s="98">
        <f t="shared" si="28"/>
        <v>1.885</v>
      </c>
      <c r="K915" s="70"/>
    </row>
    <row r="916" spans="1:11" ht="17.25" customHeight="1">
      <c r="A916" s="65">
        <v>3</v>
      </c>
      <c r="B916" s="71" t="s">
        <v>1027</v>
      </c>
      <c r="C916" s="67" t="s">
        <v>824</v>
      </c>
      <c r="D916" s="67">
        <v>21</v>
      </c>
      <c r="E916" s="67">
        <v>0.3</v>
      </c>
      <c r="F916" s="73">
        <f t="shared" si="29"/>
        <v>6131</v>
      </c>
      <c r="G916" s="69">
        <v>2600</v>
      </c>
      <c r="H916" s="69">
        <v>3531</v>
      </c>
      <c r="I916" s="69">
        <v>0</v>
      </c>
      <c r="J916" s="98">
        <f t="shared" si="28"/>
        <v>3.0655000000000001</v>
      </c>
      <c r="K916" s="70"/>
    </row>
    <row r="917" spans="1:11" ht="17.25" customHeight="1">
      <c r="A917" s="65">
        <v>4</v>
      </c>
      <c r="B917" s="71" t="s">
        <v>1027</v>
      </c>
      <c r="C917" s="67" t="s">
        <v>1029</v>
      </c>
      <c r="D917" s="67">
        <v>30</v>
      </c>
      <c r="E917" s="67">
        <v>0.37</v>
      </c>
      <c r="F917" s="73">
        <f t="shared" si="29"/>
        <v>8307</v>
      </c>
      <c r="G917" s="69">
        <v>2750</v>
      </c>
      <c r="H917" s="69">
        <v>5307</v>
      </c>
      <c r="I917" s="69">
        <v>250</v>
      </c>
      <c r="J917" s="98">
        <f t="shared" si="28"/>
        <v>4.1535000000000002</v>
      </c>
      <c r="K917" s="70"/>
    </row>
    <row r="918" spans="1:11" ht="17.25" customHeight="1">
      <c r="A918" s="65">
        <v>5</v>
      </c>
      <c r="B918" s="71" t="s">
        <v>1027</v>
      </c>
      <c r="C918" s="67" t="s">
        <v>1030</v>
      </c>
      <c r="D918" s="67">
        <v>18</v>
      </c>
      <c r="E918" s="67">
        <v>0.25</v>
      </c>
      <c r="F918" s="73">
        <f t="shared" si="29"/>
        <v>931</v>
      </c>
      <c r="G918" s="69">
        <v>931</v>
      </c>
      <c r="H918" s="69">
        <v>0</v>
      </c>
      <c r="I918" s="69">
        <v>0</v>
      </c>
      <c r="J918" s="98">
        <f t="shared" si="28"/>
        <v>0.46550000000000002</v>
      </c>
      <c r="K918" s="70"/>
    </row>
    <row r="919" spans="1:11" ht="17.25" customHeight="1">
      <c r="A919" s="65">
        <v>6</v>
      </c>
      <c r="B919" s="71" t="s">
        <v>1027</v>
      </c>
      <c r="C919" s="67" t="s">
        <v>888</v>
      </c>
      <c r="D919" s="67">
        <v>22</v>
      </c>
      <c r="E919" s="67">
        <v>0.27</v>
      </c>
      <c r="F919" s="73">
        <f t="shared" si="29"/>
        <v>4416.5</v>
      </c>
      <c r="G919" s="69">
        <v>1931</v>
      </c>
      <c r="H919" s="69">
        <v>1285.5</v>
      </c>
      <c r="I919" s="69">
        <v>1200</v>
      </c>
      <c r="J919" s="98">
        <f t="shared" si="28"/>
        <v>2.20825</v>
      </c>
      <c r="K919" s="70"/>
    </row>
    <row r="920" spans="1:11" ht="17.25" customHeight="1">
      <c r="A920" s="65">
        <v>7</v>
      </c>
      <c r="B920" s="71" t="s">
        <v>1027</v>
      </c>
      <c r="C920" s="67" t="s">
        <v>1031</v>
      </c>
      <c r="D920" s="67">
        <v>17</v>
      </c>
      <c r="E920" s="67">
        <v>0.28000000000000003</v>
      </c>
      <c r="F920" s="73">
        <f t="shared" si="29"/>
        <v>3122</v>
      </c>
      <c r="G920" s="69">
        <v>1218</v>
      </c>
      <c r="H920" s="69">
        <v>1904</v>
      </c>
      <c r="I920" s="69">
        <v>0</v>
      </c>
      <c r="J920" s="98">
        <f t="shared" si="28"/>
        <v>1.5609999999999999</v>
      </c>
      <c r="K920" s="70"/>
    </row>
    <row r="921" spans="1:11" ht="17.25" customHeight="1">
      <c r="A921" s="65">
        <v>8</v>
      </c>
      <c r="B921" s="71" t="s">
        <v>1027</v>
      </c>
      <c r="C921" s="67" t="s">
        <v>1032</v>
      </c>
      <c r="D921" s="67">
        <v>10</v>
      </c>
      <c r="E921" s="67">
        <v>0.2</v>
      </c>
      <c r="F921" s="73">
        <f t="shared" si="29"/>
        <v>2526</v>
      </c>
      <c r="G921" s="69">
        <v>1659</v>
      </c>
      <c r="H921" s="69">
        <v>867</v>
      </c>
      <c r="I921" s="69">
        <v>0</v>
      </c>
      <c r="J921" s="98">
        <f t="shared" si="28"/>
        <v>1.2629999999999999</v>
      </c>
      <c r="K921" s="70"/>
    </row>
    <row r="922" spans="1:11" ht="17.25" customHeight="1">
      <c r="A922" s="65">
        <v>9</v>
      </c>
      <c r="B922" s="71" t="s">
        <v>1027</v>
      </c>
      <c r="C922" s="67" t="s">
        <v>1033</v>
      </c>
      <c r="D922" s="67">
        <v>15</v>
      </c>
      <c r="E922" s="67">
        <v>0.18</v>
      </c>
      <c r="F922" s="73">
        <f t="shared" si="29"/>
        <v>4012.5</v>
      </c>
      <c r="G922" s="69">
        <v>1933</v>
      </c>
      <c r="H922" s="69">
        <v>379.5</v>
      </c>
      <c r="I922" s="69">
        <v>1700</v>
      </c>
      <c r="J922" s="98">
        <f t="shared" si="28"/>
        <v>2.0062500000000001</v>
      </c>
      <c r="K922" s="70"/>
    </row>
    <row r="923" spans="1:11" ht="17.25" customHeight="1">
      <c r="A923" s="65">
        <v>10</v>
      </c>
      <c r="B923" s="71" t="s">
        <v>1027</v>
      </c>
      <c r="C923" s="67" t="s">
        <v>1034</v>
      </c>
      <c r="D923" s="67">
        <v>11</v>
      </c>
      <c r="E923" s="67">
        <v>0.2</v>
      </c>
      <c r="F923" s="73">
        <f t="shared" si="29"/>
        <v>1569</v>
      </c>
      <c r="G923" s="69">
        <v>1449</v>
      </c>
      <c r="H923" s="69">
        <v>0</v>
      </c>
      <c r="I923" s="69">
        <v>120</v>
      </c>
      <c r="J923" s="98">
        <f t="shared" si="28"/>
        <v>0.78449999999999998</v>
      </c>
      <c r="K923" s="70"/>
    </row>
    <row r="924" spans="1:11" ht="17.25" customHeight="1">
      <c r="A924" s="65">
        <v>11</v>
      </c>
      <c r="B924" s="71" t="s">
        <v>1027</v>
      </c>
      <c r="C924" s="67" t="s">
        <v>1035</v>
      </c>
      <c r="D924" s="67">
        <v>10</v>
      </c>
      <c r="E924" s="67">
        <v>0.2</v>
      </c>
      <c r="F924" s="73">
        <f t="shared" si="29"/>
        <v>2086</v>
      </c>
      <c r="G924" s="69">
        <v>2023</v>
      </c>
      <c r="H924" s="69">
        <v>63</v>
      </c>
      <c r="I924" s="69">
        <v>0</v>
      </c>
      <c r="J924" s="98">
        <f t="shared" si="28"/>
        <v>1.0429999999999999</v>
      </c>
      <c r="K924" s="70"/>
    </row>
    <row r="925" spans="1:11" ht="17.25" customHeight="1">
      <c r="A925" s="65">
        <v>12</v>
      </c>
      <c r="B925" s="71" t="s">
        <v>1027</v>
      </c>
      <c r="C925" s="67" t="s">
        <v>1036</v>
      </c>
      <c r="D925" s="67">
        <v>11</v>
      </c>
      <c r="E925" s="67">
        <v>0.2</v>
      </c>
      <c r="F925" s="73">
        <f t="shared" si="29"/>
        <v>1018</v>
      </c>
      <c r="G925" s="69">
        <v>1018</v>
      </c>
      <c r="H925" s="69">
        <v>0</v>
      </c>
      <c r="I925" s="69">
        <v>0</v>
      </c>
      <c r="J925" s="98">
        <f t="shared" si="28"/>
        <v>0.50900000000000001</v>
      </c>
      <c r="K925" s="70"/>
    </row>
    <row r="926" spans="1:11" ht="17.25" customHeight="1">
      <c r="A926" s="65">
        <v>13</v>
      </c>
      <c r="B926" s="71" t="s">
        <v>1027</v>
      </c>
      <c r="C926" s="67" t="s">
        <v>1037</v>
      </c>
      <c r="D926" s="67">
        <v>10</v>
      </c>
      <c r="E926" s="67">
        <v>0.11</v>
      </c>
      <c r="F926" s="73">
        <f t="shared" si="29"/>
        <v>989</v>
      </c>
      <c r="G926" s="69">
        <v>989</v>
      </c>
      <c r="H926" s="69">
        <v>0</v>
      </c>
      <c r="I926" s="69">
        <v>0</v>
      </c>
      <c r="J926" s="98">
        <f t="shared" si="28"/>
        <v>0.4945</v>
      </c>
      <c r="K926" s="70"/>
    </row>
    <row r="927" spans="1:11" ht="17.25" customHeight="1">
      <c r="A927" s="65">
        <v>14</v>
      </c>
      <c r="B927" s="71" t="s">
        <v>1027</v>
      </c>
      <c r="C927" s="67" t="s">
        <v>262</v>
      </c>
      <c r="D927" s="67">
        <v>11</v>
      </c>
      <c r="E927" s="67">
        <v>0.25</v>
      </c>
      <c r="F927" s="73">
        <f t="shared" si="29"/>
        <v>2985</v>
      </c>
      <c r="G927" s="69">
        <v>1377</v>
      </c>
      <c r="H927" s="69">
        <v>1608</v>
      </c>
      <c r="I927" s="69">
        <v>0</v>
      </c>
      <c r="J927" s="98">
        <f t="shared" si="28"/>
        <v>1.4924999999999999</v>
      </c>
      <c r="K927" s="70"/>
    </row>
    <row r="928" spans="1:11" ht="17.25" customHeight="1">
      <c r="A928" s="65">
        <v>15</v>
      </c>
      <c r="B928" s="71" t="s">
        <v>1027</v>
      </c>
      <c r="C928" s="67" t="s">
        <v>1038</v>
      </c>
      <c r="D928" s="67">
        <v>5</v>
      </c>
      <c r="E928" s="67">
        <v>0.08</v>
      </c>
      <c r="F928" s="73">
        <f t="shared" si="29"/>
        <v>1016</v>
      </c>
      <c r="G928" s="69">
        <v>766</v>
      </c>
      <c r="H928" s="69">
        <v>0</v>
      </c>
      <c r="I928" s="69">
        <v>250</v>
      </c>
      <c r="J928" s="98">
        <f t="shared" si="28"/>
        <v>0.50800000000000001</v>
      </c>
      <c r="K928" s="70"/>
    </row>
    <row r="929" spans="1:11" ht="17.25" customHeight="1">
      <c r="A929" s="65">
        <v>16</v>
      </c>
      <c r="B929" s="71" t="s">
        <v>1027</v>
      </c>
      <c r="C929" s="67" t="s">
        <v>1039</v>
      </c>
      <c r="D929" s="67">
        <v>8</v>
      </c>
      <c r="E929" s="67">
        <v>0.15</v>
      </c>
      <c r="F929" s="73">
        <f t="shared" si="29"/>
        <v>2268</v>
      </c>
      <c r="G929" s="69">
        <v>2268</v>
      </c>
      <c r="H929" s="69">
        <v>0</v>
      </c>
      <c r="I929" s="69">
        <v>0</v>
      </c>
      <c r="J929" s="98">
        <f t="shared" si="28"/>
        <v>1.1339999999999999</v>
      </c>
      <c r="K929" s="70"/>
    </row>
    <row r="930" spans="1:11" ht="17.25" customHeight="1">
      <c r="A930" s="65">
        <v>17</v>
      </c>
      <c r="B930" s="71" t="s">
        <v>1027</v>
      </c>
      <c r="C930" s="67" t="s">
        <v>1040</v>
      </c>
      <c r="D930" s="67">
        <v>14</v>
      </c>
      <c r="E930" s="67">
        <v>0.22</v>
      </c>
      <c r="F930" s="73">
        <f t="shared" si="29"/>
        <v>2547</v>
      </c>
      <c r="G930" s="69">
        <v>2547</v>
      </c>
      <c r="H930" s="69">
        <v>0</v>
      </c>
      <c r="I930" s="69">
        <v>0</v>
      </c>
      <c r="J930" s="98">
        <f t="shared" si="28"/>
        <v>1.2735000000000001</v>
      </c>
      <c r="K930" s="70"/>
    </row>
    <row r="931" spans="1:11" ht="17.25" customHeight="1">
      <c r="A931" s="65">
        <v>18</v>
      </c>
      <c r="B931" s="71" t="s">
        <v>1027</v>
      </c>
      <c r="C931" s="67" t="s">
        <v>1041</v>
      </c>
      <c r="D931" s="67">
        <v>9</v>
      </c>
      <c r="E931" s="67">
        <v>0.16</v>
      </c>
      <c r="F931" s="73">
        <f t="shared" si="29"/>
        <v>2886</v>
      </c>
      <c r="G931" s="69">
        <v>2386</v>
      </c>
      <c r="H931" s="69">
        <v>0</v>
      </c>
      <c r="I931" s="69">
        <v>500</v>
      </c>
      <c r="J931" s="98">
        <f t="shared" si="28"/>
        <v>1.4430000000000001</v>
      </c>
      <c r="K931" s="70"/>
    </row>
    <row r="932" spans="1:11" ht="17.25" customHeight="1">
      <c r="A932" s="65">
        <v>19</v>
      </c>
      <c r="B932" s="71" t="s">
        <v>100</v>
      </c>
      <c r="C932" s="80" t="s">
        <v>1042</v>
      </c>
      <c r="D932" s="67">
        <v>9</v>
      </c>
      <c r="E932" s="78">
        <v>0.17460000000000001</v>
      </c>
      <c r="F932" s="73">
        <f t="shared" si="29"/>
        <v>2973</v>
      </c>
      <c r="G932" s="74">
        <v>2358</v>
      </c>
      <c r="H932" s="74">
        <v>588</v>
      </c>
      <c r="I932" s="74">
        <v>27</v>
      </c>
      <c r="J932" s="98">
        <f t="shared" si="28"/>
        <v>1.4864999999999999</v>
      </c>
      <c r="K932" s="70"/>
    </row>
    <row r="933" spans="1:11" ht="17.25" customHeight="1">
      <c r="A933" s="65">
        <v>20</v>
      </c>
      <c r="B933" s="71" t="s">
        <v>100</v>
      </c>
      <c r="C933" s="80" t="s">
        <v>1043</v>
      </c>
      <c r="D933" s="67">
        <v>13</v>
      </c>
      <c r="E933" s="78">
        <v>0.25530000000000003</v>
      </c>
      <c r="F933" s="73">
        <f t="shared" si="29"/>
        <v>2110</v>
      </c>
      <c r="G933" s="74">
        <v>2085</v>
      </c>
      <c r="H933" s="74">
        <v>0</v>
      </c>
      <c r="I933" s="74">
        <v>25</v>
      </c>
      <c r="J933" s="98">
        <f t="shared" si="28"/>
        <v>1.0549999999999999</v>
      </c>
      <c r="K933" s="70"/>
    </row>
    <row r="934" spans="1:11" ht="17.25" customHeight="1">
      <c r="A934" s="65">
        <v>21</v>
      </c>
      <c r="B934" s="71" t="s">
        <v>100</v>
      </c>
      <c r="C934" s="80" t="s">
        <v>1044</v>
      </c>
      <c r="D934" s="67">
        <v>5</v>
      </c>
      <c r="E934" s="78">
        <v>0.16900000000000001</v>
      </c>
      <c r="F934" s="73">
        <f t="shared" si="29"/>
        <v>2682</v>
      </c>
      <c r="G934" s="74">
        <v>2466</v>
      </c>
      <c r="H934" s="74">
        <v>216</v>
      </c>
      <c r="I934" s="74">
        <v>0</v>
      </c>
      <c r="J934" s="98">
        <f t="shared" si="28"/>
        <v>1.341</v>
      </c>
      <c r="K934" s="70"/>
    </row>
    <row r="935" spans="1:11" ht="17.25" customHeight="1">
      <c r="A935" s="65">
        <v>22</v>
      </c>
      <c r="B935" s="71" t="s">
        <v>100</v>
      </c>
      <c r="C935" s="80" t="s">
        <v>1045</v>
      </c>
      <c r="D935" s="67">
        <v>14</v>
      </c>
      <c r="E935" s="78">
        <v>0.2107</v>
      </c>
      <c r="F935" s="73">
        <f t="shared" si="29"/>
        <v>7409</v>
      </c>
      <c r="G935" s="74">
        <v>3725</v>
      </c>
      <c r="H935" s="74">
        <v>3684</v>
      </c>
      <c r="I935" s="74">
        <v>0</v>
      </c>
      <c r="J935" s="98">
        <f t="shared" si="28"/>
        <v>3.7044999999999999</v>
      </c>
      <c r="K935" s="70"/>
    </row>
    <row r="936" spans="1:11" ht="17.25" customHeight="1">
      <c r="A936" s="65">
        <v>23</v>
      </c>
      <c r="B936" s="71" t="s">
        <v>100</v>
      </c>
      <c r="C936" s="80" t="s">
        <v>1046</v>
      </c>
      <c r="D936" s="67">
        <v>5</v>
      </c>
      <c r="E936" s="78">
        <v>0.1767</v>
      </c>
      <c r="F936" s="73">
        <f t="shared" si="29"/>
        <v>6371</v>
      </c>
      <c r="G936" s="74">
        <v>2766</v>
      </c>
      <c r="H936" s="74">
        <v>3552</v>
      </c>
      <c r="I936" s="74">
        <v>53</v>
      </c>
      <c r="J936" s="98">
        <f t="shared" si="28"/>
        <v>3.1855000000000002</v>
      </c>
      <c r="K936" s="70"/>
    </row>
    <row r="937" spans="1:11" ht="17.25" customHeight="1">
      <c r="A937" s="65">
        <v>24</v>
      </c>
      <c r="B937" s="71" t="s">
        <v>100</v>
      </c>
      <c r="C937" s="80" t="s">
        <v>1047</v>
      </c>
      <c r="D937" s="67">
        <v>14</v>
      </c>
      <c r="E937" s="78">
        <v>0.1893</v>
      </c>
      <c r="F937" s="73">
        <f t="shared" si="29"/>
        <v>3739</v>
      </c>
      <c r="G937" s="74">
        <v>2498</v>
      </c>
      <c r="H937" s="74">
        <v>1172</v>
      </c>
      <c r="I937" s="74">
        <v>69</v>
      </c>
      <c r="J937" s="98">
        <f t="shared" si="28"/>
        <v>1.8694999999999999</v>
      </c>
      <c r="K937" s="70"/>
    </row>
    <row r="938" spans="1:11" ht="17.25" customHeight="1">
      <c r="A938" s="65">
        <v>25</v>
      </c>
      <c r="B938" s="71" t="s">
        <v>100</v>
      </c>
      <c r="C938" s="80" t="s">
        <v>1048</v>
      </c>
      <c r="D938" s="67">
        <v>12</v>
      </c>
      <c r="E938" s="78">
        <v>0.16550000000000001</v>
      </c>
      <c r="F938" s="73">
        <f t="shared" si="29"/>
        <v>3306</v>
      </c>
      <c r="G938" s="74">
        <v>3184</v>
      </c>
      <c r="H938" s="74">
        <v>0</v>
      </c>
      <c r="I938" s="74">
        <v>122</v>
      </c>
      <c r="J938" s="98">
        <f t="shared" si="28"/>
        <v>1.653</v>
      </c>
      <c r="K938" s="70"/>
    </row>
    <row r="939" spans="1:11" ht="17.25" customHeight="1">
      <c r="A939" s="65">
        <v>26</v>
      </c>
      <c r="B939" s="71" t="s">
        <v>100</v>
      </c>
      <c r="C939" s="80" t="s">
        <v>703</v>
      </c>
      <c r="D939" s="67">
        <v>10</v>
      </c>
      <c r="E939" s="78">
        <v>0.17130000000000001</v>
      </c>
      <c r="F939" s="73">
        <f t="shared" si="29"/>
        <v>2814</v>
      </c>
      <c r="G939" s="74">
        <v>2729</v>
      </c>
      <c r="H939" s="74">
        <v>0</v>
      </c>
      <c r="I939" s="74">
        <v>85</v>
      </c>
      <c r="J939" s="98">
        <f t="shared" si="28"/>
        <v>1.407</v>
      </c>
      <c r="K939" s="70"/>
    </row>
    <row r="940" spans="1:11" ht="17.25" customHeight="1">
      <c r="A940" s="65">
        <v>27</v>
      </c>
      <c r="B940" s="71" t="s">
        <v>100</v>
      </c>
      <c r="C940" s="80" t="s">
        <v>1049</v>
      </c>
      <c r="D940" s="67">
        <v>15</v>
      </c>
      <c r="E940" s="78">
        <v>0.18260000000000001</v>
      </c>
      <c r="F940" s="73">
        <f t="shared" si="29"/>
        <v>2463.1999999999998</v>
      </c>
      <c r="G940" s="74">
        <v>2036</v>
      </c>
      <c r="H940" s="74">
        <v>270.2</v>
      </c>
      <c r="I940" s="74">
        <v>157</v>
      </c>
      <c r="J940" s="98">
        <f t="shared" si="28"/>
        <v>1.2316</v>
      </c>
      <c r="K940" s="70"/>
    </row>
    <row r="941" spans="1:11" ht="17.25" customHeight="1">
      <c r="A941" s="65">
        <v>28</v>
      </c>
      <c r="B941" s="71" t="s">
        <v>100</v>
      </c>
      <c r="C941" s="80" t="s">
        <v>1050</v>
      </c>
      <c r="D941" s="67">
        <v>15</v>
      </c>
      <c r="E941" s="78">
        <v>0.27560000000000001</v>
      </c>
      <c r="F941" s="73">
        <f t="shared" si="29"/>
        <v>4108</v>
      </c>
      <c r="G941" s="74">
        <v>4063</v>
      </c>
      <c r="H941" s="74">
        <v>0</v>
      </c>
      <c r="I941" s="74">
        <v>45</v>
      </c>
      <c r="J941" s="98">
        <f t="shared" si="28"/>
        <v>2.0539999999999998</v>
      </c>
      <c r="K941" s="70"/>
    </row>
    <row r="942" spans="1:11" ht="17.25" customHeight="1">
      <c r="A942" s="65">
        <v>29</v>
      </c>
      <c r="B942" s="71" t="s">
        <v>100</v>
      </c>
      <c r="C942" s="80" t="s">
        <v>1051</v>
      </c>
      <c r="D942" s="67">
        <v>20</v>
      </c>
      <c r="E942" s="78">
        <v>0.27650000000000002</v>
      </c>
      <c r="F942" s="73">
        <f t="shared" si="29"/>
        <v>5219.5</v>
      </c>
      <c r="G942" s="74">
        <v>3139.5</v>
      </c>
      <c r="H942" s="74">
        <v>1857</v>
      </c>
      <c r="I942" s="74">
        <v>223</v>
      </c>
      <c r="J942" s="98">
        <f t="shared" si="28"/>
        <v>2.60975</v>
      </c>
      <c r="K942" s="70"/>
    </row>
    <row r="943" spans="1:11" ht="17.25" customHeight="1">
      <c r="A943" s="65">
        <v>30</v>
      </c>
      <c r="B943" s="71" t="s">
        <v>100</v>
      </c>
      <c r="C943" s="80" t="s">
        <v>1052</v>
      </c>
      <c r="D943" s="67">
        <v>20</v>
      </c>
      <c r="E943" s="78">
        <v>0.35020000000000001</v>
      </c>
      <c r="F943" s="73">
        <f t="shared" si="29"/>
        <v>13323.3</v>
      </c>
      <c r="G943" s="74">
        <v>4190.3</v>
      </c>
      <c r="H943" s="74">
        <v>9027</v>
      </c>
      <c r="I943" s="74">
        <v>106</v>
      </c>
      <c r="J943" s="98">
        <f t="shared" si="28"/>
        <v>6.6616499999999998</v>
      </c>
      <c r="K943" s="70"/>
    </row>
    <row r="944" spans="1:11" ht="17.25" customHeight="1">
      <c r="A944" s="65">
        <v>31</v>
      </c>
      <c r="B944" s="71" t="s">
        <v>100</v>
      </c>
      <c r="C944" s="80" t="s">
        <v>673</v>
      </c>
      <c r="D944" s="67">
        <v>8</v>
      </c>
      <c r="E944" s="78">
        <v>0.27300000000000002</v>
      </c>
      <c r="F944" s="73">
        <f t="shared" si="29"/>
        <v>4616.5</v>
      </c>
      <c r="G944" s="74">
        <v>3324</v>
      </c>
      <c r="H944" s="74">
        <v>1267.5</v>
      </c>
      <c r="I944" s="74">
        <v>25</v>
      </c>
      <c r="J944" s="98">
        <f t="shared" si="28"/>
        <v>2.3082500000000001</v>
      </c>
      <c r="K944" s="70"/>
    </row>
    <row r="945" spans="1:11" ht="17.25" customHeight="1">
      <c r="A945" s="65">
        <v>32</v>
      </c>
      <c r="B945" s="71" t="s">
        <v>100</v>
      </c>
      <c r="C945" s="80" t="s">
        <v>1053</v>
      </c>
      <c r="D945" s="67">
        <v>2</v>
      </c>
      <c r="E945" s="78">
        <v>0.105</v>
      </c>
      <c r="F945" s="73">
        <f t="shared" si="29"/>
        <v>2121.2199999999998</v>
      </c>
      <c r="G945" s="74">
        <v>920.72</v>
      </c>
      <c r="H945" s="74">
        <v>1165.5</v>
      </c>
      <c r="I945" s="74">
        <v>35</v>
      </c>
      <c r="J945" s="98">
        <f t="shared" si="28"/>
        <v>1.0606100000000001</v>
      </c>
      <c r="K945" s="70"/>
    </row>
    <row r="946" spans="1:11" ht="17.25" customHeight="1">
      <c r="A946" s="65">
        <v>33</v>
      </c>
      <c r="B946" s="71" t="s">
        <v>100</v>
      </c>
      <c r="C946" s="80" t="s">
        <v>1054</v>
      </c>
      <c r="D946" s="67">
        <v>6</v>
      </c>
      <c r="E946" s="78">
        <v>0.1236</v>
      </c>
      <c r="F946" s="73">
        <f t="shared" si="29"/>
        <v>2819</v>
      </c>
      <c r="G946" s="74">
        <v>993</v>
      </c>
      <c r="H946" s="74">
        <v>1826</v>
      </c>
      <c r="I946" s="74">
        <v>0</v>
      </c>
      <c r="J946" s="98">
        <f t="shared" si="28"/>
        <v>1.4095</v>
      </c>
      <c r="K946" s="70"/>
    </row>
    <row r="947" spans="1:11" ht="17.25" customHeight="1">
      <c r="A947" s="65">
        <v>34</v>
      </c>
      <c r="B947" s="71" t="s">
        <v>100</v>
      </c>
      <c r="C947" s="80" t="s">
        <v>1055</v>
      </c>
      <c r="D947" s="67">
        <v>6</v>
      </c>
      <c r="E947" s="78">
        <v>0.17</v>
      </c>
      <c r="F947" s="73">
        <f t="shared" si="29"/>
        <v>4661.5</v>
      </c>
      <c r="G947" s="74">
        <v>1381.5</v>
      </c>
      <c r="H947" s="74">
        <v>3195</v>
      </c>
      <c r="I947" s="74">
        <v>85</v>
      </c>
      <c r="J947" s="98">
        <f t="shared" si="28"/>
        <v>2.3307500000000001</v>
      </c>
      <c r="K947" s="70"/>
    </row>
    <row r="948" spans="1:11" ht="17.25" customHeight="1">
      <c r="A948" s="65">
        <v>35</v>
      </c>
      <c r="B948" s="71" t="s">
        <v>100</v>
      </c>
      <c r="C948" s="80" t="s">
        <v>1056</v>
      </c>
      <c r="D948" s="67">
        <v>6</v>
      </c>
      <c r="E948" s="78">
        <v>7.9500000000000001E-2</v>
      </c>
      <c r="F948" s="73">
        <f t="shared" si="29"/>
        <v>2692.2</v>
      </c>
      <c r="G948" s="74">
        <v>913.2</v>
      </c>
      <c r="H948" s="74">
        <v>1761</v>
      </c>
      <c r="I948" s="74">
        <v>18</v>
      </c>
      <c r="J948" s="98">
        <f t="shared" si="28"/>
        <v>1.3461000000000001</v>
      </c>
      <c r="K948" s="70"/>
    </row>
    <row r="949" spans="1:11" ht="17.25" customHeight="1">
      <c r="A949" s="65">
        <v>36</v>
      </c>
      <c r="B949" s="71" t="s">
        <v>100</v>
      </c>
      <c r="C949" s="80" t="s">
        <v>1057</v>
      </c>
      <c r="D949" s="67">
        <v>6</v>
      </c>
      <c r="E949" s="78">
        <v>0.16789999999999999</v>
      </c>
      <c r="F949" s="73">
        <f t="shared" si="29"/>
        <v>3159</v>
      </c>
      <c r="G949" s="74">
        <v>2148</v>
      </c>
      <c r="H949" s="74">
        <v>1011</v>
      </c>
      <c r="I949" s="74">
        <v>0</v>
      </c>
      <c r="J949" s="98">
        <f t="shared" si="28"/>
        <v>1.5794999999999999</v>
      </c>
      <c r="K949" s="70"/>
    </row>
    <row r="950" spans="1:11" ht="17.25" customHeight="1">
      <c r="A950" s="65">
        <v>37</v>
      </c>
      <c r="B950" s="71" t="s">
        <v>100</v>
      </c>
      <c r="C950" s="80" t="s">
        <v>1058</v>
      </c>
      <c r="D950" s="67">
        <v>5</v>
      </c>
      <c r="E950" s="78">
        <v>0.2601</v>
      </c>
      <c r="F950" s="73">
        <f t="shared" si="29"/>
        <v>3409.7</v>
      </c>
      <c r="G950" s="74">
        <v>2209.6999999999998</v>
      </c>
      <c r="H950" s="74">
        <v>1155</v>
      </c>
      <c r="I950" s="74">
        <v>45</v>
      </c>
      <c r="J950" s="98">
        <f t="shared" si="28"/>
        <v>1.70485</v>
      </c>
      <c r="K950" s="70"/>
    </row>
    <row r="951" spans="1:11" ht="17.25" customHeight="1">
      <c r="A951" s="65">
        <v>38</v>
      </c>
      <c r="B951" s="71" t="s">
        <v>95</v>
      </c>
      <c r="C951" s="67" t="s">
        <v>1059</v>
      </c>
      <c r="D951" s="67">
        <v>10</v>
      </c>
      <c r="E951" s="67">
        <v>0.154</v>
      </c>
      <c r="F951" s="73">
        <f t="shared" si="29"/>
        <v>1800.9</v>
      </c>
      <c r="G951" s="69">
        <v>1654</v>
      </c>
      <c r="H951" s="69">
        <v>0</v>
      </c>
      <c r="I951" s="69">
        <v>146.9</v>
      </c>
      <c r="J951" s="98">
        <f t="shared" si="28"/>
        <v>0.90044999999999997</v>
      </c>
      <c r="K951" s="70"/>
    </row>
    <row r="952" spans="1:11" ht="17.25" customHeight="1">
      <c r="A952" s="65">
        <v>39</v>
      </c>
      <c r="B952" s="71" t="s">
        <v>95</v>
      </c>
      <c r="C952" s="67" t="s">
        <v>1060</v>
      </c>
      <c r="D952" s="67">
        <v>7</v>
      </c>
      <c r="E952" s="67">
        <v>0.19370000000000001</v>
      </c>
      <c r="F952" s="73">
        <f t="shared" si="29"/>
        <v>2067.1999999999998</v>
      </c>
      <c r="G952" s="69">
        <v>1979.7</v>
      </c>
      <c r="H952" s="69">
        <v>0</v>
      </c>
      <c r="I952" s="69">
        <v>87.5</v>
      </c>
      <c r="J952" s="98">
        <f t="shared" si="28"/>
        <v>1.0336000000000001</v>
      </c>
      <c r="K952" s="70"/>
    </row>
    <row r="953" spans="1:11" ht="17.25" customHeight="1">
      <c r="A953" s="65">
        <v>40</v>
      </c>
      <c r="B953" s="71" t="s">
        <v>95</v>
      </c>
      <c r="C953" s="67" t="s">
        <v>681</v>
      </c>
      <c r="D953" s="67">
        <v>16</v>
      </c>
      <c r="E953" s="67">
        <v>0.32050000000000001</v>
      </c>
      <c r="F953" s="73">
        <f t="shared" si="29"/>
        <v>3746.4</v>
      </c>
      <c r="G953" s="69">
        <v>3279.5</v>
      </c>
      <c r="H953" s="69">
        <v>267</v>
      </c>
      <c r="I953" s="69">
        <v>199.9</v>
      </c>
      <c r="J953" s="98">
        <f t="shared" si="28"/>
        <v>1.8732</v>
      </c>
      <c r="K953" s="70"/>
    </row>
    <row r="954" spans="1:11" ht="17.25" customHeight="1">
      <c r="A954" s="65">
        <v>41</v>
      </c>
      <c r="B954" s="71" t="s">
        <v>95</v>
      </c>
      <c r="C954" s="67" t="s">
        <v>1061</v>
      </c>
      <c r="D954" s="67">
        <v>7</v>
      </c>
      <c r="E954" s="67">
        <v>0.15640000000000001</v>
      </c>
      <c r="F954" s="73">
        <f t="shared" si="29"/>
        <v>2211.4</v>
      </c>
      <c r="G954" s="69">
        <v>1733</v>
      </c>
      <c r="H954" s="69">
        <v>292.5</v>
      </c>
      <c r="I954" s="69">
        <v>185.9</v>
      </c>
      <c r="J954" s="98">
        <f t="shared" si="28"/>
        <v>1.1056999999999999</v>
      </c>
      <c r="K954" s="70"/>
    </row>
    <row r="955" spans="1:11" ht="17.25" customHeight="1">
      <c r="A955" s="65">
        <v>42</v>
      </c>
      <c r="B955" s="71" t="s">
        <v>95</v>
      </c>
      <c r="C955" s="67" t="s">
        <v>1062</v>
      </c>
      <c r="D955" s="67">
        <v>8</v>
      </c>
      <c r="E955" s="67">
        <v>0.1961</v>
      </c>
      <c r="F955" s="73">
        <f t="shared" si="29"/>
        <v>3347.4</v>
      </c>
      <c r="G955" s="69">
        <v>3030</v>
      </c>
      <c r="H955" s="69">
        <v>277.5</v>
      </c>
      <c r="I955" s="69">
        <v>39.9</v>
      </c>
      <c r="J955" s="98">
        <f t="shared" si="28"/>
        <v>1.6737</v>
      </c>
      <c r="K955" s="70"/>
    </row>
    <row r="956" spans="1:11" ht="17.25" customHeight="1">
      <c r="A956" s="65">
        <v>43</v>
      </c>
      <c r="B956" s="71" t="s">
        <v>95</v>
      </c>
      <c r="C956" s="67" t="s">
        <v>1063</v>
      </c>
      <c r="D956" s="67">
        <v>7</v>
      </c>
      <c r="E956" s="67">
        <v>0.23499999999999999</v>
      </c>
      <c r="F956" s="73">
        <f t="shared" si="29"/>
        <v>3631.4</v>
      </c>
      <c r="G956" s="69">
        <v>3265</v>
      </c>
      <c r="H956" s="69">
        <v>256.5</v>
      </c>
      <c r="I956" s="69">
        <v>109.9</v>
      </c>
      <c r="J956" s="98">
        <f t="shared" si="28"/>
        <v>1.8157000000000001</v>
      </c>
      <c r="K956" s="70"/>
    </row>
    <row r="957" spans="1:11" ht="17.25" customHeight="1">
      <c r="A957" s="65">
        <v>44</v>
      </c>
      <c r="B957" s="71" t="s">
        <v>95</v>
      </c>
      <c r="C957" s="67" t="s">
        <v>1064</v>
      </c>
      <c r="D957" s="67">
        <v>15</v>
      </c>
      <c r="E957" s="67">
        <v>0.19189999999999999</v>
      </c>
      <c r="F957" s="73">
        <f t="shared" si="29"/>
        <v>1680.4</v>
      </c>
      <c r="G957" s="69">
        <v>1563</v>
      </c>
      <c r="H957" s="69">
        <v>82.5</v>
      </c>
      <c r="I957" s="69">
        <v>34.9</v>
      </c>
      <c r="J957" s="98">
        <f t="shared" si="28"/>
        <v>0.84019999999999995</v>
      </c>
      <c r="K957" s="70"/>
    </row>
    <row r="958" spans="1:11" ht="17.25" customHeight="1">
      <c r="A958" s="65">
        <v>45</v>
      </c>
      <c r="B958" s="71" t="s">
        <v>95</v>
      </c>
      <c r="C958" s="67" t="s">
        <v>1065</v>
      </c>
      <c r="D958" s="67">
        <v>12</v>
      </c>
      <c r="E958" s="67">
        <v>0.24729999999999999</v>
      </c>
      <c r="F958" s="73">
        <f t="shared" si="29"/>
        <v>2400.4</v>
      </c>
      <c r="G958" s="69">
        <v>2173.5</v>
      </c>
      <c r="H958" s="69">
        <v>162</v>
      </c>
      <c r="I958" s="69">
        <v>64.900000000000006</v>
      </c>
      <c r="J958" s="98">
        <f t="shared" si="28"/>
        <v>1.2001999999999999</v>
      </c>
      <c r="K958" s="70"/>
    </row>
    <row r="959" spans="1:11" ht="17.25" customHeight="1">
      <c r="A959" s="65">
        <v>46</v>
      </c>
      <c r="B959" s="71" t="s">
        <v>95</v>
      </c>
      <c r="C959" s="67" t="s">
        <v>1066</v>
      </c>
      <c r="D959" s="67">
        <v>14</v>
      </c>
      <c r="E959" s="67">
        <v>0.32579999999999998</v>
      </c>
      <c r="F959" s="73">
        <f t="shared" si="29"/>
        <v>4705.3999999999996</v>
      </c>
      <c r="G959" s="69">
        <v>4350</v>
      </c>
      <c r="H959" s="69">
        <v>205.5</v>
      </c>
      <c r="I959" s="69">
        <v>149.9</v>
      </c>
      <c r="J959" s="98">
        <f t="shared" si="28"/>
        <v>2.3527</v>
      </c>
      <c r="K959" s="70"/>
    </row>
    <row r="960" spans="1:11" ht="17.25" customHeight="1">
      <c r="A960" s="65">
        <v>47</v>
      </c>
      <c r="B960" s="71" t="s">
        <v>95</v>
      </c>
      <c r="C960" s="67" t="s">
        <v>1067</v>
      </c>
      <c r="D960" s="67">
        <v>7</v>
      </c>
      <c r="E960" s="67">
        <v>0.2848</v>
      </c>
      <c r="F960" s="73">
        <f t="shared" si="29"/>
        <v>2252.4</v>
      </c>
      <c r="G960" s="69">
        <v>2001</v>
      </c>
      <c r="H960" s="69">
        <v>136.5</v>
      </c>
      <c r="I960" s="69">
        <v>114.9</v>
      </c>
      <c r="J960" s="98">
        <f t="shared" si="28"/>
        <v>1.1262000000000001</v>
      </c>
      <c r="K960" s="70"/>
    </row>
    <row r="961" spans="1:11" ht="17.25" customHeight="1">
      <c r="A961" s="65">
        <v>48</v>
      </c>
      <c r="B961" s="71" t="s">
        <v>95</v>
      </c>
      <c r="C961" s="67" t="s">
        <v>1068</v>
      </c>
      <c r="D961" s="67">
        <v>11</v>
      </c>
      <c r="E961" s="67">
        <v>0.28149999999999997</v>
      </c>
      <c r="F961" s="73">
        <f t="shared" si="29"/>
        <v>2738.9</v>
      </c>
      <c r="G961" s="69">
        <v>2577</v>
      </c>
      <c r="H961" s="69">
        <v>0</v>
      </c>
      <c r="I961" s="69">
        <v>161.9</v>
      </c>
      <c r="J961" s="98">
        <f t="shared" si="28"/>
        <v>1.3694500000000001</v>
      </c>
      <c r="K961" s="70"/>
    </row>
    <row r="962" spans="1:11" ht="17.25" customHeight="1">
      <c r="A962" s="65">
        <v>49</v>
      </c>
      <c r="B962" s="71" t="s">
        <v>95</v>
      </c>
      <c r="C962" s="67" t="s">
        <v>522</v>
      </c>
      <c r="D962" s="67">
        <v>13</v>
      </c>
      <c r="E962" s="67">
        <v>0.3034</v>
      </c>
      <c r="F962" s="73">
        <f t="shared" si="29"/>
        <v>3413.9</v>
      </c>
      <c r="G962" s="69">
        <v>3187</v>
      </c>
      <c r="H962" s="69">
        <v>102</v>
      </c>
      <c r="I962" s="69">
        <v>124.9</v>
      </c>
      <c r="J962" s="98">
        <f t="shared" si="28"/>
        <v>1.70695</v>
      </c>
      <c r="K962" s="70"/>
    </row>
    <row r="963" spans="1:11" ht="17.25" customHeight="1">
      <c r="A963" s="65">
        <v>50</v>
      </c>
      <c r="B963" s="71" t="s">
        <v>95</v>
      </c>
      <c r="C963" s="67" t="s">
        <v>1069</v>
      </c>
      <c r="D963" s="67">
        <v>18</v>
      </c>
      <c r="E963" s="67">
        <v>0.25469999999999998</v>
      </c>
      <c r="F963" s="73">
        <f t="shared" si="29"/>
        <v>2023</v>
      </c>
      <c r="G963" s="69">
        <v>1939</v>
      </c>
      <c r="H963" s="69">
        <v>84</v>
      </c>
      <c r="I963" s="69">
        <v>0</v>
      </c>
      <c r="J963" s="98">
        <f t="shared" si="28"/>
        <v>1.0115000000000001</v>
      </c>
      <c r="K963" s="70"/>
    </row>
    <row r="964" spans="1:11" ht="17.25" customHeight="1">
      <c r="A964" s="65">
        <v>51</v>
      </c>
      <c r="B964" s="71" t="s">
        <v>95</v>
      </c>
      <c r="C964" s="67" t="s">
        <v>1070</v>
      </c>
      <c r="D964" s="67">
        <v>12</v>
      </c>
      <c r="E964" s="67">
        <v>0.28820000000000001</v>
      </c>
      <c r="F964" s="73">
        <f t="shared" si="29"/>
        <v>2925.9</v>
      </c>
      <c r="G964" s="69">
        <v>2849</v>
      </c>
      <c r="H964" s="69">
        <v>0</v>
      </c>
      <c r="I964" s="69">
        <v>76.900000000000006</v>
      </c>
      <c r="J964" s="98">
        <f t="shared" si="28"/>
        <v>1.46295</v>
      </c>
      <c r="K964" s="70"/>
    </row>
    <row r="965" spans="1:11" ht="17.25" customHeight="1">
      <c r="A965" s="65">
        <v>52</v>
      </c>
      <c r="B965" s="71" t="s">
        <v>95</v>
      </c>
      <c r="C965" s="67" t="s">
        <v>1071</v>
      </c>
      <c r="D965" s="67">
        <v>10</v>
      </c>
      <c r="E965" s="67">
        <v>0.22259999999999999</v>
      </c>
      <c r="F965" s="73">
        <f t="shared" si="29"/>
        <v>2102.9</v>
      </c>
      <c r="G965" s="69">
        <v>2033</v>
      </c>
      <c r="H965" s="69">
        <v>0</v>
      </c>
      <c r="I965" s="69">
        <v>69.900000000000006</v>
      </c>
      <c r="J965" s="98">
        <f t="shared" si="28"/>
        <v>1.05145</v>
      </c>
      <c r="K965" s="70"/>
    </row>
    <row r="966" spans="1:11" ht="17.25" customHeight="1">
      <c r="A966" s="65">
        <v>53</v>
      </c>
      <c r="B966" s="71" t="s">
        <v>95</v>
      </c>
      <c r="C966" s="67" t="s">
        <v>1072</v>
      </c>
      <c r="D966" s="67">
        <v>17</v>
      </c>
      <c r="E966" s="67">
        <v>0.2666</v>
      </c>
      <c r="F966" s="73">
        <f t="shared" si="29"/>
        <v>2207</v>
      </c>
      <c r="G966" s="69">
        <v>2207</v>
      </c>
      <c r="H966" s="69">
        <v>0</v>
      </c>
      <c r="I966" s="69">
        <v>0</v>
      </c>
      <c r="J966" s="98">
        <f t="shared" si="28"/>
        <v>1.1034999999999999</v>
      </c>
      <c r="K966" s="70"/>
    </row>
    <row r="967" spans="1:11" ht="17.25" customHeight="1">
      <c r="A967" s="65">
        <v>54</v>
      </c>
      <c r="B967" s="71" t="s">
        <v>95</v>
      </c>
      <c r="C967" s="67" t="s">
        <v>1073</v>
      </c>
      <c r="D967" s="67">
        <v>8</v>
      </c>
      <c r="E967" s="67">
        <v>0.34960000000000002</v>
      </c>
      <c r="F967" s="73">
        <f t="shared" si="29"/>
        <v>2513.9</v>
      </c>
      <c r="G967" s="69">
        <v>2464</v>
      </c>
      <c r="H967" s="69">
        <v>0</v>
      </c>
      <c r="I967" s="69">
        <v>49.9</v>
      </c>
      <c r="J967" s="98">
        <f t="shared" ref="J967:J1030" si="30">F967*0.0005</f>
        <v>1.25695</v>
      </c>
      <c r="K967" s="70"/>
    </row>
    <row r="968" spans="1:11" ht="17.25" customHeight="1">
      <c r="A968" s="65">
        <v>55</v>
      </c>
      <c r="B968" s="71" t="s">
        <v>95</v>
      </c>
      <c r="C968" s="67" t="s">
        <v>1074</v>
      </c>
      <c r="D968" s="67">
        <v>14</v>
      </c>
      <c r="E968" s="67">
        <v>0.38350000000000001</v>
      </c>
      <c r="F968" s="73">
        <f t="shared" si="29"/>
        <v>3018.4</v>
      </c>
      <c r="G968" s="69">
        <v>2633</v>
      </c>
      <c r="H968" s="69">
        <v>102</v>
      </c>
      <c r="I968" s="69">
        <v>283.39999999999998</v>
      </c>
      <c r="J968" s="98">
        <f t="shared" si="30"/>
        <v>1.5092000000000001</v>
      </c>
      <c r="K968" s="70"/>
    </row>
    <row r="969" spans="1:11" ht="17.25" customHeight="1">
      <c r="A969" s="65">
        <v>56</v>
      </c>
      <c r="B969" s="71" t="s">
        <v>95</v>
      </c>
      <c r="C969" s="67" t="s">
        <v>1075</v>
      </c>
      <c r="D969" s="67">
        <v>10</v>
      </c>
      <c r="E969" s="67">
        <v>0.2893</v>
      </c>
      <c r="F969" s="73">
        <f t="shared" si="29"/>
        <v>2431.6</v>
      </c>
      <c r="G969" s="69">
        <v>2044.7</v>
      </c>
      <c r="H969" s="69">
        <v>342</v>
      </c>
      <c r="I969" s="69">
        <v>44.9</v>
      </c>
      <c r="J969" s="98">
        <f t="shared" si="30"/>
        <v>1.2158</v>
      </c>
      <c r="K969" s="70"/>
    </row>
    <row r="970" spans="1:11" ht="17.25" customHeight="1">
      <c r="A970" s="65">
        <v>57</v>
      </c>
      <c r="B970" s="71" t="s">
        <v>95</v>
      </c>
      <c r="C970" s="67" t="s">
        <v>1076</v>
      </c>
      <c r="D970" s="67">
        <v>11</v>
      </c>
      <c r="E970" s="67">
        <v>0.35620000000000002</v>
      </c>
      <c r="F970" s="73">
        <f t="shared" si="29"/>
        <v>2790.9</v>
      </c>
      <c r="G970" s="69">
        <v>2686</v>
      </c>
      <c r="H970" s="69">
        <v>0</v>
      </c>
      <c r="I970" s="69">
        <v>104.9</v>
      </c>
      <c r="J970" s="98">
        <f t="shared" si="30"/>
        <v>1.3954500000000001</v>
      </c>
      <c r="K970" s="70"/>
    </row>
    <row r="971" spans="1:11" ht="17.25" customHeight="1">
      <c r="A971" s="65">
        <v>58</v>
      </c>
      <c r="B971" s="71" t="s">
        <v>95</v>
      </c>
      <c r="C971" s="67" t="s">
        <v>1077</v>
      </c>
      <c r="D971" s="67">
        <v>7</v>
      </c>
      <c r="E971" s="67">
        <v>0.32200000000000001</v>
      </c>
      <c r="F971" s="73">
        <f t="shared" si="29"/>
        <v>2910.6</v>
      </c>
      <c r="G971" s="69">
        <v>2355.6</v>
      </c>
      <c r="H971" s="69">
        <v>51</v>
      </c>
      <c r="I971" s="69">
        <v>504</v>
      </c>
      <c r="J971" s="98">
        <f t="shared" si="30"/>
        <v>1.4553</v>
      </c>
      <c r="K971" s="70"/>
    </row>
    <row r="972" spans="1:11" ht="17.25" customHeight="1">
      <c r="A972" s="65">
        <v>59</v>
      </c>
      <c r="B972" s="71" t="s">
        <v>94</v>
      </c>
      <c r="C972" s="67" t="s">
        <v>473</v>
      </c>
      <c r="D972" s="67">
        <v>5</v>
      </c>
      <c r="E972" s="67">
        <v>0.35560000000000003</v>
      </c>
      <c r="F972" s="73">
        <f t="shared" si="29"/>
        <v>3800</v>
      </c>
      <c r="G972" s="74">
        <v>3800</v>
      </c>
      <c r="H972" s="69">
        <v>0</v>
      </c>
      <c r="I972" s="74">
        <v>0</v>
      </c>
      <c r="J972" s="98">
        <f t="shared" si="30"/>
        <v>1.9</v>
      </c>
      <c r="K972" s="70"/>
    </row>
    <row r="973" spans="1:11" ht="17.25" customHeight="1">
      <c r="A973" s="65">
        <v>60</v>
      </c>
      <c r="B973" s="71" t="s">
        <v>94</v>
      </c>
      <c r="C973" s="67" t="s">
        <v>1078</v>
      </c>
      <c r="D973" s="67">
        <v>5</v>
      </c>
      <c r="E973" s="67">
        <v>0.28749999999999998</v>
      </c>
      <c r="F973" s="73">
        <f t="shared" si="29"/>
        <v>3360</v>
      </c>
      <c r="G973" s="74">
        <v>3300</v>
      </c>
      <c r="H973" s="69">
        <v>0</v>
      </c>
      <c r="I973" s="74">
        <v>60</v>
      </c>
      <c r="J973" s="98">
        <f t="shared" si="30"/>
        <v>1.68</v>
      </c>
      <c r="K973" s="70"/>
    </row>
    <row r="974" spans="1:11" ht="17.25" customHeight="1">
      <c r="A974" s="65">
        <v>61</v>
      </c>
      <c r="B974" s="71" t="s">
        <v>94</v>
      </c>
      <c r="C974" s="67" t="s">
        <v>1079</v>
      </c>
      <c r="D974" s="67">
        <v>15</v>
      </c>
      <c r="E974" s="67">
        <v>0.3523</v>
      </c>
      <c r="F974" s="73">
        <f t="shared" si="29"/>
        <v>3600</v>
      </c>
      <c r="G974" s="74">
        <v>3600</v>
      </c>
      <c r="H974" s="69">
        <v>0</v>
      </c>
      <c r="I974" s="74">
        <v>0</v>
      </c>
      <c r="J974" s="98">
        <f t="shared" si="30"/>
        <v>1.8</v>
      </c>
      <c r="K974" s="70"/>
    </row>
    <row r="975" spans="1:11" ht="17.25" customHeight="1">
      <c r="A975" s="65">
        <v>62</v>
      </c>
      <c r="B975" s="71" t="s">
        <v>94</v>
      </c>
      <c r="C975" s="67" t="s">
        <v>1080</v>
      </c>
      <c r="D975" s="67">
        <v>8</v>
      </c>
      <c r="E975" s="67">
        <v>0.1762</v>
      </c>
      <c r="F975" s="73">
        <f t="shared" si="29"/>
        <v>2300</v>
      </c>
      <c r="G975" s="74">
        <v>2300</v>
      </c>
      <c r="H975" s="69">
        <v>0</v>
      </c>
      <c r="I975" s="74">
        <v>0</v>
      </c>
      <c r="J975" s="98">
        <f t="shared" si="30"/>
        <v>1.1499999999999999</v>
      </c>
      <c r="K975" s="70"/>
    </row>
    <row r="976" spans="1:11" ht="17.25" customHeight="1">
      <c r="A976" s="65">
        <v>63</v>
      </c>
      <c r="B976" s="71" t="s">
        <v>94</v>
      </c>
      <c r="C976" s="67" t="s">
        <v>1081</v>
      </c>
      <c r="D976" s="67">
        <v>10</v>
      </c>
      <c r="E976" s="67">
        <v>0.27510000000000001</v>
      </c>
      <c r="F976" s="73">
        <f t="shared" si="29"/>
        <v>3000</v>
      </c>
      <c r="G976" s="74">
        <v>3000</v>
      </c>
      <c r="H976" s="69">
        <v>0</v>
      </c>
      <c r="I976" s="74">
        <v>0</v>
      </c>
      <c r="J976" s="98">
        <f t="shared" si="30"/>
        <v>1.5</v>
      </c>
      <c r="K976" s="70"/>
    </row>
    <row r="977" spans="1:11" ht="17.25" customHeight="1">
      <c r="A977" s="65">
        <v>64</v>
      </c>
      <c r="B977" s="71" t="s">
        <v>94</v>
      </c>
      <c r="C977" s="67" t="s">
        <v>1082</v>
      </c>
      <c r="D977" s="67">
        <v>6</v>
      </c>
      <c r="E977" s="67">
        <v>0.13020000000000001</v>
      </c>
      <c r="F977" s="73">
        <f t="shared" si="29"/>
        <v>2200</v>
      </c>
      <c r="G977" s="74">
        <v>2200</v>
      </c>
      <c r="H977" s="69">
        <v>0</v>
      </c>
      <c r="I977" s="74">
        <v>0</v>
      </c>
      <c r="J977" s="98">
        <f t="shared" si="30"/>
        <v>1.1000000000000001</v>
      </c>
      <c r="K977" s="70"/>
    </row>
    <row r="978" spans="1:11" ht="17.25" customHeight="1">
      <c r="A978" s="65">
        <v>65</v>
      </c>
      <c r="B978" s="71" t="s">
        <v>94</v>
      </c>
      <c r="C978" s="67" t="s">
        <v>1083</v>
      </c>
      <c r="D978" s="67">
        <v>13</v>
      </c>
      <c r="E978" s="67">
        <v>0.3125</v>
      </c>
      <c r="F978" s="73">
        <f t="shared" ref="F978:F1041" si="31">G978+H978+I978</f>
        <v>4250</v>
      </c>
      <c r="G978" s="74">
        <v>4200</v>
      </c>
      <c r="H978" s="69">
        <v>0</v>
      </c>
      <c r="I978" s="74">
        <v>50</v>
      </c>
      <c r="J978" s="98">
        <f t="shared" si="30"/>
        <v>2.125</v>
      </c>
      <c r="K978" s="70"/>
    </row>
    <row r="979" spans="1:11" ht="17.25" customHeight="1">
      <c r="A979" s="65">
        <v>66</v>
      </c>
      <c r="B979" s="71" t="s">
        <v>94</v>
      </c>
      <c r="C979" s="67" t="s">
        <v>1084</v>
      </c>
      <c r="D979" s="67">
        <v>6</v>
      </c>
      <c r="E979" s="67">
        <v>0.13420000000000001</v>
      </c>
      <c r="F979" s="73">
        <f t="shared" si="31"/>
        <v>1700</v>
      </c>
      <c r="G979" s="74">
        <v>1700</v>
      </c>
      <c r="H979" s="69">
        <v>0</v>
      </c>
      <c r="I979" s="74">
        <v>0</v>
      </c>
      <c r="J979" s="98">
        <f t="shared" si="30"/>
        <v>0.85</v>
      </c>
      <c r="K979" s="70"/>
    </row>
    <row r="980" spans="1:11" ht="17.25" customHeight="1">
      <c r="A980" s="65">
        <v>67</v>
      </c>
      <c r="B980" s="71" t="s">
        <v>94</v>
      </c>
      <c r="C980" s="67" t="s">
        <v>1085</v>
      </c>
      <c r="D980" s="67">
        <v>6</v>
      </c>
      <c r="E980" s="67">
        <v>0.1072</v>
      </c>
      <c r="F980" s="73">
        <f t="shared" si="31"/>
        <v>1300</v>
      </c>
      <c r="G980" s="74">
        <v>1300</v>
      </c>
      <c r="H980" s="69">
        <v>0</v>
      </c>
      <c r="I980" s="74">
        <v>0</v>
      </c>
      <c r="J980" s="98">
        <f t="shared" si="30"/>
        <v>0.65</v>
      </c>
      <c r="K980" s="70"/>
    </row>
    <row r="981" spans="1:11" ht="17.25" customHeight="1">
      <c r="A981" s="65">
        <v>68</v>
      </c>
      <c r="B981" s="71" t="s">
        <v>94</v>
      </c>
      <c r="C981" s="67" t="s">
        <v>252</v>
      </c>
      <c r="D981" s="67">
        <v>6</v>
      </c>
      <c r="E981" s="67">
        <v>0.2742</v>
      </c>
      <c r="F981" s="73">
        <f t="shared" si="31"/>
        <v>3080</v>
      </c>
      <c r="G981" s="74">
        <v>3000</v>
      </c>
      <c r="H981" s="69">
        <v>0</v>
      </c>
      <c r="I981" s="74">
        <v>80</v>
      </c>
      <c r="J981" s="98">
        <f t="shared" si="30"/>
        <v>1.54</v>
      </c>
      <c r="K981" s="70"/>
    </row>
    <row r="982" spans="1:11" ht="17.25" customHeight="1">
      <c r="A982" s="65">
        <v>69</v>
      </c>
      <c r="B982" s="71" t="s">
        <v>94</v>
      </c>
      <c r="C982" s="67" t="s">
        <v>1086</v>
      </c>
      <c r="D982" s="67">
        <v>3</v>
      </c>
      <c r="E982" s="67">
        <v>0.16850000000000001</v>
      </c>
      <c r="F982" s="73">
        <f t="shared" si="31"/>
        <v>1600</v>
      </c>
      <c r="G982" s="74">
        <v>1600</v>
      </c>
      <c r="H982" s="69">
        <v>0</v>
      </c>
      <c r="I982" s="74">
        <v>0</v>
      </c>
      <c r="J982" s="98">
        <f t="shared" si="30"/>
        <v>0.8</v>
      </c>
      <c r="K982" s="70"/>
    </row>
    <row r="983" spans="1:11" ht="17.25" customHeight="1">
      <c r="A983" s="65">
        <v>70</v>
      </c>
      <c r="B983" s="71" t="s">
        <v>99</v>
      </c>
      <c r="C983" s="80" t="s">
        <v>1087</v>
      </c>
      <c r="D983" s="80">
        <v>8</v>
      </c>
      <c r="E983" s="67">
        <v>0.13420000000000001</v>
      </c>
      <c r="F983" s="73">
        <f t="shared" si="31"/>
        <v>1204</v>
      </c>
      <c r="G983" s="69">
        <v>1192</v>
      </c>
      <c r="H983" s="69">
        <v>0</v>
      </c>
      <c r="I983" s="69">
        <v>12</v>
      </c>
      <c r="J983" s="98">
        <f t="shared" si="30"/>
        <v>0.60199999999999998</v>
      </c>
      <c r="K983" s="70"/>
    </row>
    <row r="984" spans="1:11" ht="17.25" customHeight="1">
      <c r="A984" s="65">
        <v>71</v>
      </c>
      <c r="B984" s="71" t="s">
        <v>99</v>
      </c>
      <c r="C984" s="80" t="s">
        <v>1088</v>
      </c>
      <c r="D984" s="80">
        <v>23</v>
      </c>
      <c r="E984" s="67">
        <v>0.21970000000000001</v>
      </c>
      <c r="F984" s="73">
        <f t="shared" si="31"/>
        <v>3050</v>
      </c>
      <c r="G984" s="69">
        <v>3050</v>
      </c>
      <c r="H984" s="69">
        <v>0</v>
      </c>
      <c r="I984" s="69">
        <v>0</v>
      </c>
      <c r="J984" s="98">
        <f t="shared" si="30"/>
        <v>1.5249999999999999</v>
      </c>
      <c r="K984" s="70"/>
    </row>
    <row r="985" spans="1:11" ht="17.25" customHeight="1">
      <c r="A985" s="65">
        <v>72</v>
      </c>
      <c r="B985" s="71" t="s">
        <v>99</v>
      </c>
      <c r="C985" s="80" t="s">
        <v>1089</v>
      </c>
      <c r="D985" s="80">
        <v>19</v>
      </c>
      <c r="E985" s="67">
        <v>0.32169999999999999</v>
      </c>
      <c r="F985" s="73">
        <f t="shared" si="31"/>
        <v>2617</v>
      </c>
      <c r="G985" s="69">
        <v>2617</v>
      </c>
      <c r="H985" s="69">
        <v>0</v>
      </c>
      <c r="I985" s="69">
        <v>0</v>
      </c>
      <c r="J985" s="98">
        <f t="shared" si="30"/>
        <v>1.3085</v>
      </c>
      <c r="K985" s="70"/>
    </row>
    <row r="986" spans="1:11" ht="17.25" customHeight="1">
      <c r="A986" s="65">
        <v>73</v>
      </c>
      <c r="B986" s="71" t="s">
        <v>99</v>
      </c>
      <c r="C986" s="80" t="s">
        <v>529</v>
      </c>
      <c r="D986" s="80">
        <v>8</v>
      </c>
      <c r="E986" s="67">
        <v>0.14979999999999999</v>
      </c>
      <c r="F986" s="73">
        <f t="shared" si="31"/>
        <v>1463</v>
      </c>
      <c r="G986" s="69">
        <v>1463</v>
      </c>
      <c r="H986" s="69">
        <v>0</v>
      </c>
      <c r="I986" s="69">
        <v>0</v>
      </c>
      <c r="J986" s="98">
        <f t="shared" si="30"/>
        <v>0.73150000000000004</v>
      </c>
      <c r="K986" s="70"/>
    </row>
    <row r="987" spans="1:11" ht="17.25" customHeight="1">
      <c r="A987" s="65">
        <v>74</v>
      </c>
      <c r="B987" s="71" t="s">
        <v>99</v>
      </c>
      <c r="C987" s="80" t="s">
        <v>1090</v>
      </c>
      <c r="D987" s="80">
        <v>12</v>
      </c>
      <c r="E987" s="67">
        <v>0.17100000000000001</v>
      </c>
      <c r="F987" s="73">
        <f t="shared" si="31"/>
        <v>920</v>
      </c>
      <c r="G987" s="69">
        <v>920</v>
      </c>
      <c r="H987" s="69">
        <v>0</v>
      </c>
      <c r="I987" s="69">
        <v>0</v>
      </c>
      <c r="J987" s="98">
        <f t="shared" si="30"/>
        <v>0.46</v>
      </c>
      <c r="K987" s="70"/>
    </row>
    <row r="988" spans="1:11" ht="17.25" customHeight="1">
      <c r="A988" s="65">
        <v>75</v>
      </c>
      <c r="B988" s="71" t="s">
        <v>99</v>
      </c>
      <c r="C988" s="80" t="s">
        <v>1091</v>
      </c>
      <c r="D988" s="80">
        <v>18</v>
      </c>
      <c r="E988" s="67">
        <v>0.23200000000000001</v>
      </c>
      <c r="F988" s="73">
        <f t="shared" si="31"/>
        <v>2858</v>
      </c>
      <c r="G988" s="69">
        <v>2858</v>
      </c>
      <c r="H988" s="69">
        <v>0</v>
      </c>
      <c r="I988" s="69">
        <v>0</v>
      </c>
      <c r="J988" s="98">
        <f t="shared" si="30"/>
        <v>1.429</v>
      </c>
      <c r="K988" s="70"/>
    </row>
    <row r="989" spans="1:11" ht="17.25" customHeight="1">
      <c r="A989" s="65">
        <v>76</v>
      </c>
      <c r="B989" s="71" t="s">
        <v>99</v>
      </c>
      <c r="C989" s="80" t="s">
        <v>648</v>
      </c>
      <c r="D989" s="80">
        <v>15</v>
      </c>
      <c r="E989" s="67">
        <v>0.25380000000000003</v>
      </c>
      <c r="F989" s="73">
        <f t="shared" si="31"/>
        <v>4143</v>
      </c>
      <c r="G989" s="69">
        <v>3493</v>
      </c>
      <c r="H989" s="69">
        <v>0</v>
      </c>
      <c r="I989" s="69">
        <v>650</v>
      </c>
      <c r="J989" s="98">
        <f t="shared" si="30"/>
        <v>2.0714999999999999</v>
      </c>
      <c r="K989" s="70"/>
    </row>
    <row r="990" spans="1:11" ht="17.25" customHeight="1">
      <c r="A990" s="65">
        <v>77</v>
      </c>
      <c r="B990" s="71" t="s">
        <v>99</v>
      </c>
      <c r="C990" s="80" t="s">
        <v>1092</v>
      </c>
      <c r="D990" s="80">
        <v>27</v>
      </c>
      <c r="E990" s="67">
        <v>0.23599999999999999</v>
      </c>
      <c r="F990" s="73">
        <f t="shared" si="31"/>
        <v>5942</v>
      </c>
      <c r="G990" s="69">
        <v>3057</v>
      </c>
      <c r="H990" s="69">
        <v>0</v>
      </c>
      <c r="I990" s="69">
        <v>2885</v>
      </c>
      <c r="J990" s="98">
        <f t="shared" si="30"/>
        <v>2.9710000000000001</v>
      </c>
      <c r="K990" s="70"/>
    </row>
    <row r="991" spans="1:11" ht="17.25" customHeight="1">
      <c r="A991" s="65">
        <v>78</v>
      </c>
      <c r="B991" s="71" t="s">
        <v>99</v>
      </c>
      <c r="C991" s="80" t="s">
        <v>1093</v>
      </c>
      <c r="D991" s="80">
        <v>18</v>
      </c>
      <c r="E991" s="67">
        <v>0.221</v>
      </c>
      <c r="F991" s="73">
        <f t="shared" si="31"/>
        <v>4207</v>
      </c>
      <c r="G991" s="69">
        <v>3197</v>
      </c>
      <c r="H991" s="69">
        <v>0</v>
      </c>
      <c r="I991" s="69">
        <v>1010</v>
      </c>
      <c r="J991" s="98">
        <f t="shared" si="30"/>
        <v>2.1034999999999999</v>
      </c>
      <c r="K991" s="70"/>
    </row>
    <row r="992" spans="1:11" ht="17.25" customHeight="1">
      <c r="A992" s="65">
        <v>79</v>
      </c>
      <c r="B992" s="71" t="s">
        <v>99</v>
      </c>
      <c r="C992" s="80" t="s">
        <v>1094</v>
      </c>
      <c r="D992" s="80">
        <v>19</v>
      </c>
      <c r="E992" s="67">
        <v>0.30330000000000001</v>
      </c>
      <c r="F992" s="73">
        <f t="shared" si="31"/>
        <v>3513</v>
      </c>
      <c r="G992" s="69">
        <v>3513</v>
      </c>
      <c r="H992" s="69">
        <v>0</v>
      </c>
      <c r="I992" s="69">
        <v>0</v>
      </c>
      <c r="J992" s="98">
        <f t="shared" si="30"/>
        <v>1.7565</v>
      </c>
      <c r="K992" s="70"/>
    </row>
    <row r="993" spans="1:11" ht="17.25" customHeight="1">
      <c r="A993" s="65">
        <v>80</v>
      </c>
      <c r="B993" s="71" t="s">
        <v>99</v>
      </c>
      <c r="C993" s="80" t="s">
        <v>1095</v>
      </c>
      <c r="D993" s="80">
        <v>12</v>
      </c>
      <c r="E993" s="67">
        <v>0.1978</v>
      </c>
      <c r="F993" s="73">
        <f t="shared" si="31"/>
        <v>2373</v>
      </c>
      <c r="G993" s="69">
        <v>2346</v>
      </c>
      <c r="H993" s="69">
        <v>0</v>
      </c>
      <c r="I993" s="69">
        <v>27</v>
      </c>
      <c r="J993" s="98">
        <f t="shared" si="30"/>
        <v>1.1865000000000001</v>
      </c>
      <c r="K993" s="70"/>
    </row>
    <row r="994" spans="1:11" ht="17.25" customHeight="1">
      <c r="A994" s="65">
        <v>81</v>
      </c>
      <c r="B994" s="71" t="s">
        <v>99</v>
      </c>
      <c r="C994" s="80" t="s">
        <v>1096</v>
      </c>
      <c r="D994" s="80">
        <v>15</v>
      </c>
      <c r="E994" s="67">
        <v>0.2868</v>
      </c>
      <c r="F994" s="73">
        <f t="shared" si="31"/>
        <v>1791</v>
      </c>
      <c r="G994" s="69">
        <v>1791</v>
      </c>
      <c r="H994" s="69">
        <v>0</v>
      </c>
      <c r="I994" s="69">
        <v>0</v>
      </c>
      <c r="J994" s="98">
        <f t="shared" si="30"/>
        <v>0.89549999999999996</v>
      </c>
      <c r="K994" s="70"/>
    </row>
    <row r="995" spans="1:11" ht="17.25" customHeight="1">
      <c r="A995" s="65">
        <v>82</v>
      </c>
      <c r="B995" s="71" t="s">
        <v>99</v>
      </c>
      <c r="C995" s="80" t="s">
        <v>1097</v>
      </c>
      <c r="D995" s="80">
        <v>24</v>
      </c>
      <c r="E995" s="67">
        <v>0.34</v>
      </c>
      <c r="F995" s="73">
        <f t="shared" si="31"/>
        <v>2959</v>
      </c>
      <c r="G995" s="69">
        <v>2959</v>
      </c>
      <c r="H995" s="69">
        <v>0</v>
      </c>
      <c r="I995" s="69">
        <v>0</v>
      </c>
      <c r="J995" s="98">
        <f t="shared" si="30"/>
        <v>1.4795</v>
      </c>
      <c r="K995" s="70"/>
    </row>
    <row r="996" spans="1:11" ht="17.25" customHeight="1">
      <c r="A996" s="65">
        <v>83</v>
      </c>
      <c r="B996" s="71" t="s">
        <v>99</v>
      </c>
      <c r="C996" s="80" t="s">
        <v>1098</v>
      </c>
      <c r="D996" s="80">
        <v>8</v>
      </c>
      <c r="E996" s="67">
        <v>0.14080000000000001</v>
      </c>
      <c r="F996" s="73">
        <f t="shared" si="31"/>
        <v>1312</v>
      </c>
      <c r="G996" s="69">
        <v>1312</v>
      </c>
      <c r="H996" s="69">
        <v>0</v>
      </c>
      <c r="I996" s="69">
        <v>0</v>
      </c>
      <c r="J996" s="98">
        <f t="shared" si="30"/>
        <v>0.65600000000000003</v>
      </c>
      <c r="K996" s="70"/>
    </row>
    <row r="997" spans="1:11" ht="17.25" customHeight="1">
      <c r="A997" s="65">
        <v>84</v>
      </c>
      <c r="B997" s="71" t="s">
        <v>99</v>
      </c>
      <c r="C997" s="80" t="s">
        <v>1099</v>
      </c>
      <c r="D997" s="80">
        <v>10</v>
      </c>
      <c r="E997" s="67">
        <v>0.21199999999999999</v>
      </c>
      <c r="F997" s="73">
        <f t="shared" si="31"/>
        <v>1118</v>
      </c>
      <c r="G997" s="69">
        <v>1118</v>
      </c>
      <c r="H997" s="69">
        <v>0</v>
      </c>
      <c r="I997" s="69">
        <v>0</v>
      </c>
      <c r="J997" s="98">
        <f t="shared" si="30"/>
        <v>0.55900000000000005</v>
      </c>
      <c r="K997" s="70"/>
    </row>
    <row r="998" spans="1:11" ht="17.25" customHeight="1">
      <c r="A998" s="65">
        <v>85</v>
      </c>
      <c r="B998" s="71" t="s">
        <v>99</v>
      </c>
      <c r="C998" s="80" t="s">
        <v>547</v>
      </c>
      <c r="D998" s="80">
        <v>17</v>
      </c>
      <c r="E998" s="67">
        <v>0.2586</v>
      </c>
      <c r="F998" s="73">
        <f t="shared" si="31"/>
        <v>3759</v>
      </c>
      <c r="G998" s="69">
        <v>3739</v>
      </c>
      <c r="H998" s="69">
        <v>0</v>
      </c>
      <c r="I998" s="69">
        <v>20</v>
      </c>
      <c r="J998" s="98">
        <f t="shared" si="30"/>
        <v>1.8794999999999999</v>
      </c>
      <c r="K998" s="70"/>
    </row>
    <row r="999" spans="1:11" ht="17.25" customHeight="1">
      <c r="A999" s="65">
        <v>86</v>
      </c>
      <c r="B999" s="71" t="s">
        <v>99</v>
      </c>
      <c r="C999" s="80" t="s">
        <v>1100</v>
      </c>
      <c r="D999" s="80">
        <v>20</v>
      </c>
      <c r="E999" s="67">
        <v>0.23400000000000001</v>
      </c>
      <c r="F999" s="73">
        <f t="shared" si="31"/>
        <v>1930</v>
      </c>
      <c r="G999" s="69">
        <v>1915</v>
      </c>
      <c r="H999" s="69">
        <v>0</v>
      </c>
      <c r="I999" s="69">
        <v>15</v>
      </c>
      <c r="J999" s="98">
        <f t="shared" si="30"/>
        <v>0.96499999999999997</v>
      </c>
      <c r="K999" s="70"/>
    </row>
    <row r="1000" spans="1:11" ht="17.25" customHeight="1">
      <c r="A1000" s="65">
        <v>87</v>
      </c>
      <c r="B1000" s="71" t="s">
        <v>99</v>
      </c>
      <c r="C1000" s="80" t="s">
        <v>1101</v>
      </c>
      <c r="D1000" s="80">
        <v>6</v>
      </c>
      <c r="E1000" s="67">
        <v>0.16819999999999999</v>
      </c>
      <c r="F1000" s="73">
        <f t="shared" si="31"/>
        <v>590</v>
      </c>
      <c r="G1000" s="69">
        <v>590</v>
      </c>
      <c r="H1000" s="69">
        <v>0</v>
      </c>
      <c r="I1000" s="69">
        <v>0</v>
      </c>
      <c r="J1000" s="98">
        <f t="shared" si="30"/>
        <v>0.29499999999999998</v>
      </c>
      <c r="K1000" s="70"/>
    </row>
    <row r="1001" spans="1:11" ht="17.25" customHeight="1">
      <c r="A1001" s="65">
        <v>88</v>
      </c>
      <c r="B1001" s="71" t="s">
        <v>97</v>
      </c>
      <c r="C1001" s="67" t="s">
        <v>1102</v>
      </c>
      <c r="D1001" s="67">
        <v>11</v>
      </c>
      <c r="E1001" s="67">
        <v>0.26</v>
      </c>
      <c r="F1001" s="73">
        <f t="shared" si="31"/>
        <v>3461.5</v>
      </c>
      <c r="G1001" s="69">
        <v>3355</v>
      </c>
      <c r="H1001" s="69">
        <v>106.5</v>
      </c>
      <c r="I1001" s="69">
        <v>0</v>
      </c>
      <c r="J1001" s="98">
        <f t="shared" si="30"/>
        <v>1.73075</v>
      </c>
      <c r="K1001" s="70"/>
    </row>
    <row r="1002" spans="1:11" ht="17.25" customHeight="1">
      <c r="A1002" s="65">
        <v>89</v>
      </c>
      <c r="B1002" s="71" t="s">
        <v>97</v>
      </c>
      <c r="C1002" s="67" t="s">
        <v>1103</v>
      </c>
      <c r="D1002" s="67">
        <v>13</v>
      </c>
      <c r="E1002" s="67">
        <v>0.37</v>
      </c>
      <c r="F1002" s="73">
        <f t="shared" si="31"/>
        <v>4340.5</v>
      </c>
      <c r="G1002" s="69">
        <v>4296</v>
      </c>
      <c r="H1002" s="69">
        <v>34.5</v>
      </c>
      <c r="I1002" s="73">
        <v>10</v>
      </c>
      <c r="J1002" s="98">
        <f t="shared" si="30"/>
        <v>2.1702499999999998</v>
      </c>
      <c r="K1002" s="70"/>
    </row>
    <row r="1003" spans="1:11" ht="17.25" customHeight="1">
      <c r="A1003" s="65">
        <v>90</v>
      </c>
      <c r="B1003" s="71" t="s">
        <v>97</v>
      </c>
      <c r="C1003" s="67" t="s">
        <v>1104</v>
      </c>
      <c r="D1003" s="67">
        <v>16</v>
      </c>
      <c r="E1003" s="67">
        <v>0.17</v>
      </c>
      <c r="F1003" s="73">
        <f t="shared" si="31"/>
        <v>2420</v>
      </c>
      <c r="G1003" s="69">
        <v>2420</v>
      </c>
      <c r="H1003" s="69">
        <v>0</v>
      </c>
      <c r="I1003" s="69">
        <v>0</v>
      </c>
      <c r="J1003" s="98">
        <f t="shared" si="30"/>
        <v>1.21</v>
      </c>
      <c r="K1003" s="70"/>
    </row>
    <row r="1004" spans="1:11" ht="17.25" customHeight="1">
      <c r="A1004" s="65">
        <v>91</v>
      </c>
      <c r="B1004" s="71" t="s">
        <v>97</v>
      </c>
      <c r="C1004" s="67" t="s">
        <v>1105</v>
      </c>
      <c r="D1004" s="67">
        <v>20</v>
      </c>
      <c r="E1004" s="67">
        <v>0.32</v>
      </c>
      <c r="F1004" s="73">
        <f t="shared" si="31"/>
        <v>5186</v>
      </c>
      <c r="G1004" s="69">
        <v>5084</v>
      </c>
      <c r="H1004" s="69">
        <v>102</v>
      </c>
      <c r="I1004" s="73">
        <v>0</v>
      </c>
      <c r="J1004" s="98">
        <f t="shared" si="30"/>
        <v>2.593</v>
      </c>
      <c r="K1004" s="70"/>
    </row>
    <row r="1005" spans="1:11" ht="17.25" customHeight="1">
      <c r="A1005" s="65">
        <v>92</v>
      </c>
      <c r="B1005" s="71" t="s">
        <v>97</v>
      </c>
      <c r="C1005" s="67" t="s">
        <v>1106</v>
      </c>
      <c r="D1005" s="67">
        <v>6</v>
      </c>
      <c r="E1005" s="67">
        <v>0.21</v>
      </c>
      <c r="F1005" s="73">
        <f t="shared" si="31"/>
        <v>2407.5</v>
      </c>
      <c r="G1005" s="69">
        <v>2364</v>
      </c>
      <c r="H1005" s="69">
        <v>43.5</v>
      </c>
      <c r="I1005" s="69">
        <v>0</v>
      </c>
      <c r="J1005" s="98">
        <f t="shared" si="30"/>
        <v>1.2037500000000001</v>
      </c>
      <c r="K1005" s="70"/>
    </row>
    <row r="1006" spans="1:11" ht="17.25" customHeight="1">
      <c r="A1006" s="65">
        <v>93</v>
      </c>
      <c r="B1006" s="71" t="s">
        <v>97</v>
      </c>
      <c r="C1006" s="67" t="s">
        <v>1107</v>
      </c>
      <c r="D1006" s="67">
        <v>17</v>
      </c>
      <c r="E1006" s="67">
        <v>0.35</v>
      </c>
      <c r="F1006" s="73">
        <f t="shared" si="31"/>
        <v>7097</v>
      </c>
      <c r="G1006" s="69">
        <v>4183</v>
      </c>
      <c r="H1006" s="69">
        <v>2904</v>
      </c>
      <c r="I1006" s="73">
        <v>10</v>
      </c>
      <c r="J1006" s="98">
        <f t="shared" si="30"/>
        <v>3.5485000000000002</v>
      </c>
      <c r="K1006" s="70"/>
    </row>
    <row r="1007" spans="1:11" ht="17.25" customHeight="1">
      <c r="A1007" s="65">
        <v>94</v>
      </c>
      <c r="B1007" s="71" t="s">
        <v>97</v>
      </c>
      <c r="C1007" s="67" t="s">
        <v>1108</v>
      </c>
      <c r="D1007" s="67">
        <v>17</v>
      </c>
      <c r="E1007" s="67">
        <v>0.28999999999999998</v>
      </c>
      <c r="F1007" s="73">
        <f t="shared" si="31"/>
        <v>4445</v>
      </c>
      <c r="G1007" s="69">
        <v>3347</v>
      </c>
      <c r="H1007" s="69">
        <v>1098</v>
      </c>
      <c r="I1007" s="69">
        <v>0</v>
      </c>
      <c r="J1007" s="98">
        <f t="shared" si="30"/>
        <v>2.2225000000000001</v>
      </c>
      <c r="K1007" s="70"/>
    </row>
    <row r="1008" spans="1:11" ht="17.25" customHeight="1">
      <c r="A1008" s="65">
        <v>95</v>
      </c>
      <c r="B1008" s="71" t="s">
        <v>97</v>
      </c>
      <c r="C1008" s="67" t="s">
        <v>1109</v>
      </c>
      <c r="D1008" s="67">
        <v>20</v>
      </c>
      <c r="E1008" s="67">
        <v>0.28999999999999998</v>
      </c>
      <c r="F1008" s="73">
        <f t="shared" si="31"/>
        <v>4869</v>
      </c>
      <c r="G1008" s="69">
        <v>3173</v>
      </c>
      <c r="H1008" s="69">
        <v>1689</v>
      </c>
      <c r="I1008" s="73">
        <v>7</v>
      </c>
      <c r="J1008" s="98">
        <f t="shared" si="30"/>
        <v>2.4344999999999999</v>
      </c>
      <c r="K1008" s="70"/>
    </row>
    <row r="1009" spans="1:11" ht="17.25" customHeight="1">
      <c r="A1009" s="65">
        <v>96</v>
      </c>
      <c r="B1009" s="71" t="s">
        <v>103</v>
      </c>
      <c r="C1009" s="67" t="s">
        <v>600</v>
      </c>
      <c r="D1009" s="67">
        <v>12</v>
      </c>
      <c r="E1009" s="67">
        <v>0.1482</v>
      </c>
      <c r="F1009" s="73">
        <f t="shared" si="31"/>
        <v>2526.5</v>
      </c>
      <c r="G1009" s="69">
        <v>1453</v>
      </c>
      <c r="H1009" s="69">
        <v>577.5</v>
      </c>
      <c r="I1009" s="69">
        <v>496</v>
      </c>
      <c r="J1009" s="98">
        <f t="shared" si="30"/>
        <v>1.26325</v>
      </c>
      <c r="K1009" s="70"/>
    </row>
    <row r="1010" spans="1:11" ht="17.25" customHeight="1">
      <c r="A1010" s="65">
        <v>97</v>
      </c>
      <c r="B1010" s="71" t="s">
        <v>103</v>
      </c>
      <c r="C1010" s="67" t="s">
        <v>1110</v>
      </c>
      <c r="D1010" s="67">
        <v>15</v>
      </c>
      <c r="E1010" s="67">
        <v>0.17169999999999999</v>
      </c>
      <c r="F1010" s="73">
        <f t="shared" si="31"/>
        <v>2638</v>
      </c>
      <c r="G1010" s="69">
        <v>2517</v>
      </c>
      <c r="H1010" s="69">
        <v>108</v>
      </c>
      <c r="I1010" s="69">
        <v>13</v>
      </c>
      <c r="J1010" s="98">
        <f t="shared" si="30"/>
        <v>1.319</v>
      </c>
      <c r="K1010" s="70"/>
    </row>
    <row r="1011" spans="1:11" ht="17.25" customHeight="1">
      <c r="A1011" s="65">
        <v>98</v>
      </c>
      <c r="B1011" s="71" t="s">
        <v>103</v>
      </c>
      <c r="C1011" s="67" t="s">
        <v>1111</v>
      </c>
      <c r="D1011" s="67">
        <v>10</v>
      </c>
      <c r="E1011" s="67">
        <v>0.13370000000000001</v>
      </c>
      <c r="F1011" s="73">
        <f t="shared" si="31"/>
        <v>2858.2</v>
      </c>
      <c r="G1011" s="69">
        <v>1241</v>
      </c>
      <c r="H1011" s="69">
        <v>1600.2</v>
      </c>
      <c r="I1011" s="69">
        <v>17</v>
      </c>
      <c r="J1011" s="98">
        <f t="shared" si="30"/>
        <v>1.4291</v>
      </c>
      <c r="K1011" s="70"/>
    </row>
    <row r="1012" spans="1:11" ht="17.25" customHeight="1">
      <c r="A1012" s="65">
        <v>99</v>
      </c>
      <c r="B1012" s="71" t="s">
        <v>103</v>
      </c>
      <c r="C1012" s="67" t="s">
        <v>1112</v>
      </c>
      <c r="D1012" s="67">
        <v>7</v>
      </c>
      <c r="E1012" s="67">
        <v>0.14149999999999999</v>
      </c>
      <c r="F1012" s="73">
        <f t="shared" si="31"/>
        <v>1353</v>
      </c>
      <c r="G1012" s="69">
        <v>1326</v>
      </c>
      <c r="H1012" s="69">
        <v>0</v>
      </c>
      <c r="I1012" s="69">
        <v>27</v>
      </c>
      <c r="J1012" s="98">
        <f t="shared" si="30"/>
        <v>0.67649999999999999</v>
      </c>
      <c r="K1012" s="70"/>
    </row>
    <row r="1013" spans="1:11" ht="17.25" customHeight="1">
      <c r="A1013" s="65">
        <v>100</v>
      </c>
      <c r="B1013" s="71" t="s">
        <v>103</v>
      </c>
      <c r="C1013" s="67" t="s">
        <v>1113</v>
      </c>
      <c r="D1013" s="67">
        <v>6</v>
      </c>
      <c r="E1013" s="67">
        <v>0.153</v>
      </c>
      <c r="F1013" s="73">
        <f t="shared" si="31"/>
        <v>1455</v>
      </c>
      <c r="G1013" s="69">
        <v>1326</v>
      </c>
      <c r="H1013" s="69">
        <v>0</v>
      </c>
      <c r="I1013" s="69">
        <v>129</v>
      </c>
      <c r="J1013" s="98">
        <f t="shared" si="30"/>
        <v>0.72750000000000004</v>
      </c>
      <c r="K1013" s="70"/>
    </row>
    <row r="1014" spans="1:11" ht="17.25" customHeight="1">
      <c r="A1014" s="65">
        <v>101</v>
      </c>
      <c r="B1014" s="71" t="s">
        <v>103</v>
      </c>
      <c r="C1014" s="67" t="s">
        <v>1114</v>
      </c>
      <c r="D1014" s="67">
        <v>22</v>
      </c>
      <c r="E1014" s="67">
        <v>0.1409</v>
      </c>
      <c r="F1014" s="73">
        <f t="shared" si="31"/>
        <v>5584.5</v>
      </c>
      <c r="G1014" s="69">
        <v>5073</v>
      </c>
      <c r="H1014" s="69">
        <v>154.5</v>
      </c>
      <c r="I1014" s="69">
        <v>357</v>
      </c>
      <c r="J1014" s="98">
        <f t="shared" si="30"/>
        <v>2.7922500000000001</v>
      </c>
      <c r="K1014" s="70"/>
    </row>
    <row r="1015" spans="1:11" ht="17.25" customHeight="1">
      <c r="A1015" s="65">
        <v>102</v>
      </c>
      <c r="B1015" s="71" t="s">
        <v>103</v>
      </c>
      <c r="C1015" s="67" t="s">
        <v>1115</v>
      </c>
      <c r="D1015" s="67">
        <v>8</v>
      </c>
      <c r="E1015" s="67">
        <v>0.1017</v>
      </c>
      <c r="F1015" s="73">
        <f t="shared" si="31"/>
        <v>2109</v>
      </c>
      <c r="G1015" s="69">
        <v>1783</v>
      </c>
      <c r="H1015" s="69">
        <v>0</v>
      </c>
      <c r="I1015" s="69">
        <v>326</v>
      </c>
      <c r="J1015" s="98">
        <f t="shared" si="30"/>
        <v>1.0545</v>
      </c>
      <c r="K1015" s="70"/>
    </row>
    <row r="1016" spans="1:11" ht="17.25" customHeight="1">
      <c r="A1016" s="65">
        <v>103</v>
      </c>
      <c r="B1016" s="71" t="s">
        <v>103</v>
      </c>
      <c r="C1016" s="67" t="s">
        <v>1116</v>
      </c>
      <c r="D1016" s="67">
        <v>7</v>
      </c>
      <c r="E1016" s="67">
        <v>0.1053</v>
      </c>
      <c r="F1016" s="73">
        <f t="shared" si="31"/>
        <v>1699</v>
      </c>
      <c r="G1016" s="69">
        <v>1699</v>
      </c>
      <c r="H1016" s="69">
        <v>0</v>
      </c>
      <c r="I1016" s="69">
        <v>0</v>
      </c>
      <c r="J1016" s="98">
        <f t="shared" si="30"/>
        <v>0.84950000000000003</v>
      </c>
      <c r="K1016" s="70"/>
    </row>
    <row r="1017" spans="1:11" ht="17.25" customHeight="1">
      <c r="A1017" s="65">
        <v>104</v>
      </c>
      <c r="B1017" s="71" t="s">
        <v>103</v>
      </c>
      <c r="C1017" s="67" t="s">
        <v>822</v>
      </c>
      <c r="D1017" s="67">
        <v>0</v>
      </c>
      <c r="E1017" s="67">
        <v>4.7500000000000001E-2</v>
      </c>
      <c r="F1017" s="73">
        <f t="shared" si="31"/>
        <v>825</v>
      </c>
      <c r="G1017" s="69">
        <v>825</v>
      </c>
      <c r="H1017" s="69">
        <v>0</v>
      </c>
      <c r="I1017" s="69">
        <v>0</v>
      </c>
      <c r="J1017" s="98">
        <f t="shared" si="30"/>
        <v>0.41249999999999998</v>
      </c>
      <c r="K1017" s="70"/>
    </row>
    <row r="1018" spans="1:11" ht="17.25" customHeight="1">
      <c r="A1018" s="65">
        <v>105</v>
      </c>
      <c r="B1018" s="71" t="s">
        <v>103</v>
      </c>
      <c r="C1018" s="67" t="s">
        <v>1117</v>
      </c>
      <c r="D1018" s="67">
        <v>4</v>
      </c>
      <c r="E1018" s="67">
        <v>7.4899999999999994E-2</v>
      </c>
      <c r="F1018" s="73">
        <f t="shared" si="31"/>
        <v>1158</v>
      </c>
      <c r="G1018" s="69">
        <v>931</v>
      </c>
      <c r="H1018" s="69">
        <v>42</v>
      </c>
      <c r="I1018" s="69">
        <v>185</v>
      </c>
      <c r="J1018" s="98">
        <f t="shared" si="30"/>
        <v>0.57899999999999996</v>
      </c>
      <c r="K1018" s="70"/>
    </row>
    <row r="1019" spans="1:11" ht="17.25" customHeight="1">
      <c r="A1019" s="65">
        <v>106</v>
      </c>
      <c r="B1019" s="71" t="s">
        <v>103</v>
      </c>
      <c r="C1019" s="67" t="s">
        <v>1118</v>
      </c>
      <c r="D1019" s="67">
        <v>0</v>
      </c>
      <c r="E1019" s="67">
        <v>4.4299999999999999E-2</v>
      </c>
      <c r="F1019" s="73">
        <f t="shared" si="31"/>
        <v>773</v>
      </c>
      <c r="G1019" s="69">
        <v>719</v>
      </c>
      <c r="H1019" s="69">
        <v>54</v>
      </c>
      <c r="I1019" s="69">
        <v>0</v>
      </c>
      <c r="J1019" s="98">
        <f t="shared" si="30"/>
        <v>0.38650000000000001</v>
      </c>
      <c r="K1019" s="70"/>
    </row>
    <row r="1020" spans="1:11" ht="17.25" customHeight="1">
      <c r="A1020" s="65">
        <v>107</v>
      </c>
      <c r="B1020" s="71" t="s">
        <v>103</v>
      </c>
      <c r="C1020" s="67" t="s">
        <v>1119</v>
      </c>
      <c r="D1020" s="67">
        <v>7</v>
      </c>
      <c r="E1020" s="67">
        <v>0.10150000000000001</v>
      </c>
      <c r="F1020" s="73">
        <f t="shared" si="31"/>
        <v>1686</v>
      </c>
      <c r="G1020" s="69">
        <v>1284</v>
      </c>
      <c r="H1020" s="69">
        <v>372</v>
      </c>
      <c r="I1020" s="69">
        <v>30</v>
      </c>
      <c r="J1020" s="98">
        <f t="shared" si="30"/>
        <v>0.84299999999999997</v>
      </c>
      <c r="K1020" s="70"/>
    </row>
    <row r="1021" spans="1:11" ht="17.25" customHeight="1">
      <c r="A1021" s="65">
        <v>108</v>
      </c>
      <c r="B1021" s="71" t="s">
        <v>98</v>
      </c>
      <c r="C1021" s="67" t="s">
        <v>1120</v>
      </c>
      <c r="D1021" s="67">
        <v>13</v>
      </c>
      <c r="E1021" s="67">
        <v>0.26</v>
      </c>
      <c r="F1021" s="73">
        <f t="shared" si="31"/>
        <v>12627</v>
      </c>
      <c r="G1021" s="69">
        <v>3192</v>
      </c>
      <c r="H1021" s="69">
        <v>6385</v>
      </c>
      <c r="I1021" s="69">
        <v>3050</v>
      </c>
      <c r="J1021" s="98">
        <f t="shared" si="30"/>
        <v>6.3135000000000003</v>
      </c>
      <c r="K1021" s="70"/>
    </row>
    <row r="1022" spans="1:11" ht="17.25" customHeight="1">
      <c r="A1022" s="65">
        <v>109</v>
      </c>
      <c r="B1022" s="71" t="s">
        <v>98</v>
      </c>
      <c r="C1022" s="67" t="s">
        <v>1121</v>
      </c>
      <c r="D1022" s="67">
        <v>19</v>
      </c>
      <c r="E1022" s="67">
        <v>0.41</v>
      </c>
      <c r="F1022" s="73">
        <f t="shared" si="31"/>
        <v>8760</v>
      </c>
      <c r="G1022" s="69">
        <v>3145</v>
      </c>
      <c r="H1022" s="69">
        <v>5615</v>
      </c>
      <c r="I1022" s="69">
        <v>0</v>
      </c>
      <c r="J1022" s="98">
        <f t="shared" si="30"/>
        <v>4.38</v>
      </c>
      <c r="K1022" s="70"/>
    </row>
    <row r="1023" spans="1:11" ht="17.25" customHeight="1">
      <c r="A1023" s="65">
        <v>110</v>
      </c>
      <c r="B1023" s="71" t="s">
        <v>98</v>
      </c>
      <c r="C1023" s="67" t="s">
        <v>1122</v>
      </c>
      <c r="D1023" s="67">
        <v>19</v>
      </c>
      <c r="E1023" s="67">
        <v>0.33</v>
      </c>
      <c r="F1023" s="73">
        <f t="shared" si="31"/>
        <v>4940</v>
      </c>
      <c r="G1023" s="69">
        <v>2909</v>
      </c>
      <c r="H1023" s="69">
        <v>131</v>
      </c>
      <c r="I1023" s="69">
        <v>1900</v>
      </c>
      <c r="J1023" s="98">
        <f t="shared" si="30"/>
        <v>2.4700000000000002</v>
      </c>
      <c r="K1023" s="70"/>
    </row>
    <row r="1024" spans="1:11" ht="17.25" customHeight="1">
      <c r="A1024" s="65">
        <v>111</v>
      </c>
      <c r="B1024" s="71" t="s">
        <v>98</v>
      </c>
      <c r="C1024" s="67" t="s">
        <v>1123</v>
      </c>
      <c r="D1024" s="67">
        <v>11</v>
      </c>
      <c r="E1024" s="67">
        <v>0.23</v>
      </c>
      <c r="F1024" s="73">
        <f t="shared" si="31"/>
        <v>3265</v>
      </c>
      <c r="G1024" s="69">
        <v>2769</v>
      </c>
      <c r="H1024" s="69">
        <v>496</v>
      </c>
      <c r="I1024" s="69">
        <v>0</v>
      </c>
      <c r="J1024" s="98">
        <f t="shared" si="30"/>
        <v>1.6325000000000001</v>
      </c>
      <c r="K1024" s="70"/>
    </row>
    <row r="1025" spans="1:11" ht="17.25" customHeight="1">
      <c r="A1025" s="65">
        <v>112</v>
      </c>
      <c r="B1025" s="71" t="s">
        <v>98</v>
      </c>
      <c r="C1025" s="67" t="s">
        <v>1124</v>
      </c>
      <c r="D1025" s="67">
        <v>17</v>
      </c>
      <c r="E1025" s="67">
        <v>0.36</v>
      </c>
      <c r="F1025" s="73">
        <f t="shared" si="31"/>
        <v>14706</v>
      </c>
      <c r="G1025" s="69">
        <v>6041</v>
      </c>
      <c r="H1025" s="69">
        <v>6115</v>
      </c>
      <c r="I1025" s="69">
        <v>2550</v>
      </c>
      <c r="J1025" s="98">
        <f t="shared" si="30"/>
        <v>7.3529999999999998</v>
      </c>
      <c r="K1025" s="70"/>
    </row>
    <row r="1026" spans="1:11" ht="17.25" customHeight="1">
      <c r="A1026" s="65">
        <v>113</v>
      </c>
      <c r="B1026" s="71" t="s">
        <v>98</v>
      </c>
      <c r="C1026" s="67" t="s">
        <v>1125</v>
      </c>
      <c r="D1026" s="67">
        <v>14</v>
      </c>
      <c r="E1026" s="67">
        <v>0.24</v>
      </c>
      <c r="F1026" s="73">
        <f t="shared" si="31"/>
        <v>6678</v>
      </c>
      <c r="G1026" s="69">
        <v>2782</v>
      </c>
      <c r="H1026" s="69">
        <v>996</v>
      </c>
      <c r="I1026" s="69">
        <v>2900</v>
      </c>
      <c r="J1026" s="98">
        <f t="shared" si="30"/>
        <v>3.339</v>
      </c>
      <c r="K1026" s="70"/>
    </row>
    <row r="1027" spans="1:11" ht="17.25" customHeight="1">
      <c r="A1027" s="65">
        <v>114</v>
      </c>
      <c r="B1027" s="71" t="s">
        <v>98</v>
      </c>
      <c r="C1027" s="67" t="s">
        <v>1126</v>
      </c>
      <c r="D1027" s="67">
        <v>13</v>
      </c>
      <c r="E1027" s="67">
        <v>0.13</v>
      </c>
      <c r="F1027" s="73">
        <f t="shared" si="31"/>
        <v>8992</v>
      </c>
      <c r="G1027" s="69">
        <v>1066</v>
      </c>
      <c r="H1027" s="69">
        <v>7926</v>
      </c>
      <c r="I1027" s="69">
        <v>0</v>
      </c>
      <c r="J1027" s="98">
        <f t="shared" si="30"/>
        <v>4.4960000000000004</v>
      </c>
      <c r="K1027" s="70"/>
    </row>
    <row r="1028" spans="1:11" ht="17.25" customHeight="1">
      <c r="A1028" s="65">
        <v>115</v>
      </c>
      <c r="B1028" s="71" t="s">
        <v>102</v>
      </c>
      <c r="C1028" s="67" t="s">
        <v>230</v>
      </c>
      <c r="D1028" s="67">
        <v>15</v>
      </c>
      <c r="E1028" s="67">
        <v>0.36</v>
      </c>
      <c r="F1028" s="73">
        <f t="shared" si="31"/>
        <v>4259</v>
      </c>
      <c r="G1028" s="69">
        <v>2000</v>
      </c>
      <c r="H1028" s="69">
        <v>2244</v>
      </c>
      <c r="I1028" s="69">
        <v>15</v>
      </c>
      <c r="J1028" s="98">
        <f t="shared" si="30"/>
        <v>2.1295000000000002</v>
      </c>
      <c r="K1028" s="70"/>
    </row>
    <row r="1029" spans="1:11" ht="17.25" customHeight="1">
      <c r="A1029" s="65">
        <v>116</v>
      </c>
      <c r="B1029" s="71" t="s">
        <v>102</v>
      </c>
      <c r="C1029" s="67" t="s">
        <v>444</v>
      </c>
      <c r="D1029" s="67">
        <v>13</v>
      </c>
      <c r="E1029" s="67">
        <v>0.31</v>
      </c>
      <c r="F1029" s="73">
        <f t="shared" si="31"/>
        <v>16008.5</v>
      </c>
      <c r="G1029" s="69">
        <v>1226</v>
      </c>
      <c r="H1029" s="69">
        <v>14782.5</v>
      </c>
      <c r="I1029" s="69" t="s">
        <v>1127</v>
      </c>
      <c r="J1029" s="98">
        <f t="shared" si="30"/>
        <v>8.0042500000000008</v>
      </c>
      <c r="K1029" s="70"/>
    </row>
    <row r="1030" spans="1:11" ht="17.25" customHeight="1">
      <c r="A1030" s="65">
        <v>117</v>
      </c>
      <c r="B1030" s="71" t="s">
        <v>102</v>
      </c>
      <c r="C1030" s="67" t="s">
        <v>1128</v>
      </c>
      <c r="D1030" s="67">
        <v>15</v>
      </c>
      <c r="E1030" s="67">
        <v>0.28999999999999998</v>
      </c>
      <c r="F1030" s="73">
        <f t="shared" si="31"/>
        <v>8594</v>
      </c>
      <c r="G1030" s="69">
        <v>1400</v>
      </c>
      <c r="H1030" s="69">
        <v>7194</v>
      </c>
      <c r="I1030" s="69" t="s">
        <v>1127</v>
      </c>
      <c r="J1030" s="98">
        <f t="shared" si="30"/>
        <v>4.2969999999999997</v>
      </c>
      <c r="K1030" s="70"/>
    </row>
    <row r="1031" spans="1:11" ht="17.25" customHeight="1">
      <c r="A1031" s="65">
        <v>118</v>
      </c>
      <c r="B1031" s="71" t="s">
        <v>102</v>
      </c>
      <c r="C1031" s="67" t="s">
        <v>1129</v>
      </c>
      <c r="D1031" s="67">
        <v>12</v>
      </c>
      <c r="E1031" s="67">
        <v>0.28000000000000003</v>
      </c>
      <c r="F1031" s="73">
        <f t="shared" si="31"/>
        <v>1872</v>
      </c>
      <c r="G1031" s="69">
        <v>1844</v>
      </c>
      <c r="H1031" s="69" t="s">
        <v>1127</v>
      </c>
      <c r="I1031" s="69">
        <v>28</v>
      </c>
      <c r="J1031" s="98">
        <f t="shared" ref="J1031:J1064" si="32">F1031*0.0005</f>
        <v>0.93600000000000005</v>
      </c>
      <c r="K1031" s="70"/>
    </row>
    <row r="1032" spans="1:11" ht="17.25" customHeight="1">
      <c r="A1032" s="65">
        <v>119</v>
      </c>
      <c r="B1032" s="71" t="s">
        <v>102</v>
      </c>
      <c r="C1032" s="67" t="s">
        <v>1130</v>
      </c>
      <c r="D1032" s="67">
        <v>9</v>
      </c>
      <c r="E1032" s="67">
        <v>0.28999999999999998</v>
      </c>
      <c r="F1032" s="73">
        <f t="shared" si="31"/>
        <v>2004</v>
      </c>
      <c r="G1032" s="69">
        <v>1979</v>
      </c>
      <c r="H1032" s="69" t="s">
        <v>1127</v>
      </c>
      <c r="I1032" s="69">
        <v>25</v>
      </c>
      <c r="J1032" s="98">
        <f t="shared" si="32"/>
        <v>1.002</v>
      </c>
      <c r="K1032" s="70"/>
    </row>
    <row r="1033" spans="1:11" ht="17.25" customHeight="1">
      <c r="A1033" s="65">
        <v>120</v>
      </c>
      <c r="B1033" s="71" t="s">
        <v>102</v>
      </c>
      <c r="C1033" s="67" t="s">
        <v>540</v>
      </c>
      <c r="D1033" s="67">
        <v>19</v>
      </c>
      <c r="E1033" s="67">
        <v>0.4</v>
      </c>
      <c r="F1033" s="73">
        <f t="shared" si="31"/>
        <v>9502</v>
      </c>
      <c r="G1033" s="69">
        <v>2032</v>
      </c>
      <c r="H1033" s="69">
        <v>7458</v>
      </c>
      <c r="I1033" s="69">
        <v>12</v>
      </c>
      <c r="J1033" s="98">
        <f t="shared" si="32"/>
        <v>4.7510000000000003</v>
      </c>
      <c r="K1033" s="70"/>
    </row>
    <row r="1034" spans="1:11" ht="17.25" customHeight="1">
      <c r="A1034" s="65">
        <v>121</v>
      </c>
      <c r="B1034" s="71" t="s">
        <v>102</v>
      </c>
      <c r="C1034" s="67" t="s">
        <v>1131</v>
      </c>
      <c r="D1034" s="67">
        <v>13</v>
      </c>
      <c r="E1034" s="67">
        <v>0.27</v>
      </c>
      <c r="F1034" s="73">
        <f t="shared" si="31"/>
        <v>3505</v>
      </c>
      <c r="G1034" s="69">
        <v>1453</v>
      </c>
      <c r="H1034" s="69">
        <v>2052</v>
      </c>
      <c r="I1034" s="69" t="s">
        <v>1127</v>
      </c>
      <c r="J1034" s="98">
        <f t="shared" si="32"/>
        <v>1.7524999999999999</v>
      </c>
      <c r="K1034" s="70"/>
    </row>
    <row r="1035" spans="1:11" ht="17.25" customHeight="1">
      <c r="A1035" s="65">
        <v>122</v>
      </c>
      <c r="B1035" s="71" t="s">
        <v>102</v>
      </c>
      <c r="C1035" s="67" t="s">
        <v>969</v>
      </c>
      <c r="D1035" s="67">
        <v>25</v>
      </c>
      <c r="E1035" s="67">
        <v>0.42</v>
      </c>
      <c r="F1035" s="73">
        <f t="shared" si="31"/>
        <v>3250</v>
      </c>
      <c r="G1035" s="69">
        <v>3250</v>
      </c>
      <c r="H1035" s="69" t="s">
        <v>1127</v>
      </c>
      <c r="I1035" s="69" t="s">
        <v>1127</v>
      </c>
      <c r="J1035" s="98">
        <f t="shared" si="32"/>
        <v>1.625</v>
      </c>
      <c r="K1035" s="70"/>
    </row>
    <row r="1036" spans="1:11" ht="17.25" customHeight="1">
      <c r="A1036" s="65">
        <v>123</v>
      </c>
      <c r="B1036" s="71" t="s">
        <v>102</v>
      </c>
      <c r="C1036" s="67" t="s">
        <v>1132</v>
      </c>
      <c r="D1036" s="67">
        <v>25</v>
      </c>
      <c r="E1036" s="67">
        <v>0.32</v>
      </c>
      <c r="F1036" s="73">
        <f t="shared" si="31"/>
        <v>3868</v>
      </c>
      <c r="G1036" s="69">
        <v>2300</v>
      </c>
      <c r="H1036" s="69">
        <v>1545</v>
      </c>
      <c r="I1036" s="69">
        <v>23</v>
      </c>
      <c r="J1036" s="98">
        <f t="shared" si="32"/>
        <v>1.9339999999999999</v>
      </c>
      <c r="K1036" s="70"/>
    </row>
    <row r="1037" spans="1:11" ht="17.25" customHeight="1">
      <c r="A1037" s="65">
        <v>124</v>
      </c>
      <c r="B1037" s="71" t="s">
        <v>102</v>
      </c>
      <c r="C1037" s="67" t="s">
        <v>1133</v>
      </c>
      <c r="D1037" s="67">
        <v>7</v>
      </c>
      <c r="E1037" s="67">
        <v>0.06</v>
      </c>
      <c r="F1037" s="73">
        <f t="shared" si="31"/>
        <v>19432.5</v>
      </c>
      <c r="G1037" s="69">
        <v>300</v>
      </c>
      <c r="H1037" s="69">
        <v>19132.5</v>
      </c>
      <c r="I1037" s="69" t="s">
        <v>1127</v>
      </c>
      <c r="J1037" s="98">
        <f t="shared" si="32"/>
        <v>9.7162500000000005</v>
      </c>
      <c r="K1037" s="70"/>
    </row>
    <row r="1038" spans="1:11" ht="17.25" customHeight="1">
      <c r="A1038" s="65">
        <v>125</v>
      </c>
      <c r="B1038" s="71" t="s">
        <v>96</v>
      </c>
      <c r="C1038" s="67" t="s">
        <v>1134</v>
      </c>
      <c r="D1038" s="67">
        <v>11</v>
      </c>
      <c r="E1038" s="67">
        <v>0.37040000000000001</v>
      </c>
      <c r="F1038" s="73">
        <f t="shared" si="31"/>
        <v>3437</v>
      </c>
      <c r="G1038" s="69">
        <v>3437</v>
      </c>
      <c r="H1038" s="69">
        <v>0</v>
      </c>
      <c r="I1038" s="69">
        <v>0</v>
      </c>
      <c r="J1038" s="98">
        <f t="shared" si="32"/>
        <v>1.7184999999999999</v>
      </c>
      <c r="K1038" s="70"/>
    </row>
    <row r="1039" spans="1:11" ht="17.25" customHeight="1">
      <c r="A1039" s="65">
        <v>126</v>
      </c>
      <c r="B1039" s="71" t="s">
        <v>96</v>
      </c>
      <c r="C1039" s="67" t="s">
        <v>1135</v>
      </c>
      <c r="D1039" s="67">
        <v>12</v>
      </c>
      <c r="E1039" s="67">
        <v>0.19719999999999999</v>
      </c>
      <c r="F1039" s="73">
        <f t="shared" si="31"/>
        <v>2600</v>
      </c>
      <c r="G1039" s="69">
        <v>2600</v>
      </c>
      <c r="H1039" s="69">
        <v>0</v>
      </c>
      <c r="I1039" s="69">
        <v>0</v>
      </c>
      <c r="J1039" s="98">
        <f t="shared" si="32"/>
        <v>1.3</v>
      </c>
      <c r="K1039" s="70"/>
    </row>
    <row r="1040" spans="1:11" ht="17.25" customHeight="1">
      <c r="A1040" s="65">
        <v>127</v>
      </c>
      <c r="B1040" s="71" t="s">
        <v>96</v>
      </c>
      <c r="C1040" s="67" t="s">
        <v>1136</v>
      </c>
      <c r="D1040" s="67">
        <v>7</v>
      </c>
      <c r="E1040" s="67">
        <v>0.17199999999999999</v>
      </c>
      <c r="F1040" s="73">
        <f t="shared" si="31"/>
        <v>2757.05</v>
      </c>
      <c r="G1040" s="69">
        <v>1822.05</v>
      </c>
      <c r="H1040" s="69">
        <v>935</v>
      </c>
      <c r="I1040" s="69">
        <v>0</v>
      </c>
      <c r="J1040" s="98">
        <f t="shared" si="32"/>
        <v>1.378525</v>
      </c>
      <c r="K1040" s="70"/>
    </row>
    <row r="1041" spans="1:11" ht="17.25" customHeight="1">
      <c r="A1041" s="65">
        <v>128</v>
      </c>
      <c r="B1041" s="71" t="s">
        <v>96</v>
      </c>
      <c r="C1041" s="67" t="s">
        <v>1137</v>
      </c>
      <c r="D1041" s="67">
        <v>3</v>
      </c>
      <c r="E1041" s="67">
        <v>0.128</v>
      </c>
      <c r="F1041" s="73">
        <f t="shared" si="31"/>
        <v>1723</v>
      </c>
      <c r="G1041" s="69">
        <v>1188</v>
      </c>
      <c r="H1041" s="69">
        <v>450</v>
      </c>
      <c r="I1041" s="69">
        <v>85</v>
      </c>
      <c r="J1041" s="98">
        <f t="shared" si="32"/>
        <v>0.86150000000000004</v>
      </c>
      <c r="K1041" s="70"/>
    </row>
    <row r="1042" spans="1:11" ht="17.25" customHeight="1">
      <c r="A1042" s="65">
        <v>129</v>
      </c>
      <c r="B1042" s="71" t="s">
        <v>96</v>
      </c>
      <c r="C1042" s="67" t="s">
        <v>1138</v>
      </c>
      <c r="D1042" s="67">
        <v>7</v>
      </c>
      <c r="E1042" s="67">
        <v>0.17660000000000001</v>
      </c>
      <c r="F1042" s="73">
        <f t="shared" ref="F1042:F1064" si="33">G1042+H1042+I1042</f>
        <v>1477</v>
      </c>
      <c r="G1042" s="69">
        <v>1477</v>
      </c>
      <c r="H1042" s="69">
        <v>0</v>
      </c>
      <c r="I1042" s="69">
        <v>0</v>
      </c>
      <c r="J1042" s="98">
        <f t="shared" si="32"/>
        <v>0.73850000000000005</v>
      </c>
      <c r="K1042" s="70"/>
    </row>
    <row r="1043" spans="1:11" ht="17.25" customHeight="1">
      <c r="A1043" s="65">
        <v>130</v>
      </c>
      <c r="B1043" s="71" t="s">
        <v>96</v>
      </c>
      <c r="C1043" s="67" t="s">
        <v>1139</v>
      </c>
      <c r="D1043" s="67">
        <v>7</v>
      </c>
      <c r="E1043" s="67">
        <v>0.12709999999999999</v>
      </c>
      <c r="F1043" s="73">
        <f t="shared" si="33"/>
        <v>1288</v>
      </c>
      <c r="G1043" s="69">
        <v>1268</v>
      </c>
      <c r="H1043" s="69">
        <v>0</v>
      </c>
      <c r="I1043" s="69">
        <v>20</v>
      </c>
      <c r="J1043" s="98">
        <f t="shared" si="32"/>
        <v>0.64400000000000002</v>
      </c>
      <c r="K1043" s="70"/>
    </row>
    <row r="1044" spans="1:11" ht="17.25" customHeight="1">
      <c r="A1044" s="65">
        <v>131</v>
      </c>
      <c r="B1044" s="71" t="s">
        <v>96</v>
      </c>
      <c r="C1044" s="67" t="s">
        <v>1140</v>
      </c>
      <c r="D1044" s="67">
        <v>6</v>
      </c>
      <c r="E1044" s="67">
        <v>0.1358</v>
      </c>
      <c r="F1044" s="73">
        <f t="shared" si="33"/>
        <v>1032</v>
      </c>
      <c r="G1044" s="69">
        <v>1032</v>
      </c>
      <c r="H1044" s="69">
        <v>0</v>
      </c>
      <c r="I1044" s="69">
        <v>0</v>
      </c>
      <c r="J1044" s="98">
        <f t="shared" si="32"/>
        <v>0.51600000000000001</v>
      </c>
      <c r="K1044" s="70"/>
    </row>
    <row r="1045" spans="1:11" ht="17.25" customHeight="1">
      <c r="A1045" s="65">
        <v>132</v>
      </c>
      <c r="B1045" s="71" t="s">
        <v>96</v>
      </c>
      <c r="C1045" s="67" t="s">
        <v>1141</v>
      </c>
      <c r="D1045" s="67">
        <v>7</v>
      </c>
      <c r="E1045" s="67">
        <v>0.17649999999999999</v>
      </c>
      <c r="F1045" s="73">
        <f t="shared" si="33"/>
        <v>3773</v>
      </c>
      <c r="G1045" s="69">
        <v>3773</v>
      </c>
      <c r="H1045" s="69">
        <v>0</v>
      </c>
      <c r="I1045" s="69">
        <v>0</v>
      </c>
      <c r="J1045" s="98">
        <f t="shared" si="32"/>
        <v>1.8865000000000001</v>
      </c>
      <c r="K1045" s="70"/>
    </row>
    <row r="1046" spans="1:11" ht="17.25" customHeight="1">
      <c r="A1046" s="65">
        <v>133</v>
      </c>
      <c r="B1046" s="71" t="s">
        <v>96</v>
      </c>
      <c r="C1046" s="67" t="s">
        <v>1142</v>
      </c>
      <c r="D1046" s="67">
        <v>11</v>
      </c>
      <c r="E1046" s="67">
        <v>0.2114</v>
      </c>
      <c r="F1046" s="73">
        <f t="shared" si="33"/>
        <v>5415</v>
      </c>
      <c r="G1046" s="69">
        <v>3803</v>
      </c>
      <c r="H1046" s="69">
        <v>1600</v>
      </c>
      <c r="I1046" s="69">
        <v>12</v>
      </c>
      <c r="J1046" s="98">
        <f t="shared" si="32"/>
        <v>2.7075</v>
      </c>
      <c r="K1046" s="70"/>
    </row>
    <row r="1047" spans="1:11" ht="17.25" customHeight="1">
      <c r="A1047" s="65">
        <v>134</v>
      </c>
      <c r="B1047" s="71" t="s">
        <v>96</v>
      </c>
      <c r="C1047" s="67" t="s">
        <v>1143</v>
      </c>
      <c r="D1047" s="67">
        <v>6</v>
      </c>
      <c r="E1047" s="67">
        <v>0.1467</v>
      </c>
      <c r="F1047" s="73">
        <f t="shared" si="33"/>
        <v>1520</v>
      </c>
      <c r="G1047" s="69">
        <v>1490</v>
      </c>
      <c r="H1047" s="69">
        <v>0</v>
      </c>
      <c r="I1047" s="69">
        <v>30</v>
      </c>
      <c r="J1047" s="98">
        <f t="shared" si="32"/>
        <v>0.76</v>
      </c>
      <c r="K1047" s="70"/>
    </row>
    <row r="1048" spans="1:11" ht="17.25" customHeight="1">
      <c r="A1048" s="65">
        <v>135</v>
      </c>
      <c r="B1048" s="71" t="s">
        <v>96</v>
      </c>
      <c r="C1048" s="67" t="s">
        <v>1144</v>
      </c>
      <c r="D1048" s="67">
        <v>6</v>
      </c>
      <c r="E1048" s="67">
        <v>0.182</v>
      </c>
      <c r="F1048" s="73">
        <f t="shared" si="33"/>
        <v>1522</v>
      </c>
      <c r="G1048" s="69">
        <v>1462</v>
      </c>
      <c r="H1048" s="69">
        <v>0</v>
      </c>
      <c r="I1048" s="69">
        <v>60</v>
      </c>
      <c r="J1048" s="98">
        <f t="shared" si="32"/>
        <v>0.76100000000000001</v>
      </c>
      <c r="K1048" s="70"/>
    </row>
    <row r="1049" spans="1:11" ht="17.25" customHeight="1">
      <c r="A1049" s="65">
        <v>136</v>
      </c>
      <c r="B1049" s="71" t="s">
        <v>96</v>
      </c>
      <c r="C1049" s="67" t="s">
        <v>1145</v>
      </c>
      <c r="D1049" s="67">
        <v>5</v>
      </c>
      <c r="E1049" s="67">
        <v>0.19259999999999999</v>
      </c>
      <c r="F1049" s="73">
        <f t="shared" si="33"/>
        <v>999</v>
      </c>
      <c r="G1049" s="69">
        <v>999</v>
      </c>
      <c r="H1049" s="69">
        <v>0</v>
      </c>
      <c r="I1049" s="69">
        <v>0</v>
      </c>
      <c r="J1049" s="98">
        <f t="shared" si="32"/>
        <v>0.4995</v>
      </c>
      <c r="K1049" s="70"/>
    </row>
    <row r="1050" spans="1:11" ht="17.25" customHeight="1">
      <c r="A1050" s="65">
        <v>137</v>
      </c>
      <c r="B1050" s="71" t="s">
        <v>101</v>
      </c>
      <c r="C1050" s="67" t="s">
        <v>1146</v>
      </c>
      <c r="D1050" s="67">
        <v>9</v>
      </c>
      <c r="E1050" s="67">
        <v>0.1106</v>
      </c>
      <c r="F1050" s="73">
        <f t="shared" si="33"/>
        <v>3179.5</v>
      </c>
      <c r="G1050" s="74">
        <v>2926.5</v>
      </c>
      <c r="H1050" s="74">
        <v>0</v>
      </c>
      <c r="I1050" s="74">
        <v>253</v>
      </c>
      <c r="J1050" s="98">
        <f t="shared" si="32"/>
        <v>1.58975</v>
      </c>
      <c r="K1050" s="70"/>
    </row>
    <row r="1051" spans="1:11" ht="17.25" customHeight="1">
      <c r="A1051" s="65">
        <v>138</v>
      </c>
      <c r="B1051" s="71" t="s">
        <v>101</v>
      </c>
      <c r="C1051" s="67" t="s">
        <v>1147</v>
      </c>
      <c r="D1051" s="67">
        <v>10</v>
      </c>
      <c r="E1051" s="67">
        <v>0.14960000000000001</v>
      </c>
      <c r="F1051" s="73">
        <f t="shared" si="33"/>
        <v>2043.5</v>
      </c>
      <c r="G1051" s="74">
        <v>2023.5</v>
      </c>
      <c r="H1051" s="74">
        <v>0</v>
      </c>
      <c r="I1051" s="74">
        <v>20</v>
      </c>
      <c r="J1051" s="98">
        <f t="shared" si="32"/>
        <v>1.0217499999999999</v>
      </c>
      <c r="K1051" s="70"/>
    </row>
    <row r="1052" spans="1:11" ht="17.25" customHeight="1">
      <c r="A1052" s="65">
        <v>139</v>
      </c>
      <c r="B1052" s="71" t="s">
        <v>101</v>
      </c>
      <c r="C1052" s="67" t="s">
        <v>1148</v>
      </c>
      <c r="D1052" s="67">
        <v>17</v>
      </c>
      <c r="E1052" s="67">
        <v>0.15359999999999999</v>
      </c>
      <c r="F1052" s="73">
        <f t="shared" si="33"/>
        <v>5519</v>
      </c>
      <c r="G1052" s="74">
        <v>5037</v>
      </c>
      <c r="H1052" s="74">
        <v>0</v>
      </c>
      <c r="I1052" s="74">
        <v>482</v>
      </c>
      <c r="J1052" s="98">
        <f t="shared" si="32"/>
        <v>2.7595000000000001</v>
      </c>
      <c r="K1052" s="70"/>
    </row>
    <row r="1053" spans="1:11" ht="17.25" customHeight="1">
      <c r="A1053" s="65">
        <v>140</v>
      </c>
      <c r="B1053" s="71" t="s">
        <v>101</v>
      </c>
      <c r="C1053" s="67" t="s">
        <v>1149</v>
      </c>
      <c r="D1053" s="67">
        <v>15</v>
      </c>
      <c r="E1053" s="67">
        <v>0.16719999999999999</v>
      </c>
      <c r="F1053" s="73">
        <f t="shared" si="33"/>
        <v>5568</v>
      </c>
      <c r="G1053" s="74">
        <v>5217</v>
      </c>
      <c r="H1053" s="74">
        <v>0</v>
      </c>
      <c r="I1053" s="74">
        <v>351</v>
      </c>
      <c r="J1053" s="98">
        <f t="shared" si="32"/>
        <v>2.7839999999999998</v>
      </c>
      <c r="K1053" s="70"/>
    </row>
    <row r="1054" spans="1:11" ht="17.25" customHeight="1">
      <c r="A1054" s="65">
        <v>141</v>
      </c>
      <c r="B1054" s="71" t="s">
        <v>101</v>
      </c>
      <c r="C1054" s="67" t="s">
        <v>1150</v>
      </c>
      <c r="D1054" s="67">
        <v>7</v>
      </c>
      <c r="E1054" s="67">
        <v>0.10829999999999999</v>
      </c>
      <c r="F1054" s="73">
        <f t="shared" si="33"/>
        <v>1705.5</v>
      </c>
      <c r="G1054" s="74">
        <v>1705.5</v>
      </c>
      <c r="H1054" s="74">
        <v>0</v>
      </c>
      <c r="I1054" s="74">
        <v>0</v>
      </c>
      <c r="J1054" s="98">
        <f t="shared" si="32"/>
        <v>0.85275000000000001</v>
      </c>
      <c r="K1054" s="70"/>
    </row>
    <row r="1055" spans="1:11" ht="17.25" customHeight="1">
      <c r="A1055" s="65">
        <v>142</v>
      </c>
      <c r="B1055" s="71" t="s">
        <v>101</v>
      </c>
      <c r="C1055" s="67" t="s">
        <v>1151</v>
      </c>
      <c r="D1055" s="67">
        <v>3</v>
      </c>
      <c r="E1055" s="67">
        <v>8.2600000000000007E-2</v>
      </c>
      <c r="F1055" s="73">
        <f t="shared" si="33"/>
        <v>2218.5</v>
      </c>
      <c r="G1055" s="74">
        <v>2218.5</v>
      </c>
      <c r="H1055" s="74">
        <v>0</v>
      </c>
      <c r="I1055" s="74">
        <v>0</v>
      </c>
      <c r="J1055" s="98">
        <f t="shared" si="32"/>
        <v>1.1092500000000001</v>
      </c>
      <c r="K1055" s="70"/>
    </row>
    <row r="1056" spans="1:11" ht="17.25" customHeight="1">
      <c r="A1056" s="65">
        <v>143</v>
      </c>
      <c r="B1056" s="71" t="s">
        <v>101</v>
      </c>
      <c r="C1056" s="67" t="s">
        <v>1152</v>
      </c>
      <c r="D1056" s="67">
        <v>11</v>
      </c>
      <c r="E1056" s="67">
        <v>0.1298</v>
      </c>
      <c r="F1056" s="73">
        <f t="shared" si="33"/>
        <v>1558.5</v>
      </c>
      <c r="G1056" s="74">
        <v>1558.5</v>
      </c>
      <c r="H1056" s="74">
        <v>0</v>
      </c>
      <c r="I1056" s="74">
        <v>0</v>
      </c>
      <c r="J1056" s="98">
        <f t="shared" si="32"/>
        <v>0.77925</v>
      </c>
      <c r="K1056" s="70"/>
    </row>
    <row r="1057" spans="1:11" ht="17.25" customHeight="1">
      <c r="A1057" s="65">
        <v>144</v>
      </c>
      <c r="B1057" s="71" t="s">
        <v>101</v>
      </c>
      <c r="C1057" s="67" t="s">
        <v>1153</v>
      </c>
      <c r="D1057" s="67">
        <v>18</v>
      </c>
      <c r="E1057" s="67">
        <v>0.1928</v>
      </c>
      <c r="F1057" s="73">
        <f t="shared" si="33"/>
        <v>4780.5</v>
      </c>
      <c r="G1057" s="74">
        <v>4780.5</v>
      </c>
      <c r="H1057" s="74">
        <v>0</v>
      </c>
      <c r="I1057" s="74">
        <v>0</v>
      </c>
      <c r="J1057" s="98">
        <f t="shared" si="32"/>
        <v>2.39025</v>
      </c>
      <c r="K1057" s="70"/>
    </row>
    <row r="1058" spans="1:11" ht="17.25" customHeight="1">
      <c r="A1058" s="65">
        <v>145</v>
      </c>
      <c r="B1058" s="71" t="s">
        <v>101</v>
      </c>
      <c r="C1058" s="67" t="s">
        <v>1154</v>
      </c>
      <c r="D1058" s="67">
        <v>14</v>
      </c>
      <c r="E1058" s="67">
        <v>0.15029999999999999</v>
      </c>
      <c r="F1058" s="73">
        <f t="shared" si="33"/>
        <v>3312</v>
      </c>
      <c r="G1058" s="74">
        <v>3312</v>
      </c>
      <c r="H1058" s="74">
        <v>0</v>
      </c>
      <c r="I1058" s="74">
        <v>0</v>
      </c>
      <c r="J1058" s="98">
        <f t="shared" si="32"/>
        <v>1.6559999999999999</v>
      </c>
      <c r="K1058" s="70"/>
    </row>
    <row r="1059" spans="1:11" ht="17.25" customHeight="1">
      <c r="A1059" s="65">
        <v>146</v>
      </c>
      <c r="B1059" s="71" t="s">
        <v>101</v>
      </c>
      <c r="C1059" s="67" t="s">
        <v>1155</v>
      </c>
      <c r="D1059" s="67">
        <v>12</v>
      </c>
      <c r="E1059" s="67">
        <v>0.16600000000000001</v>
      </c>
      <c r="F1059" s="73">
        <f t="shared" si="33"/>
        <v>3841.5</v>
      </c>
      <c r="G1059" s="74">
        <v>3826.5</v>
      </c>
      <c r="H1059" s="74">
        <v>0</v>
      </c>
      <c r="I1059" s="74">
        <v>15</v>
      </c>
      <c r="J1059" s="98">
        <f t="shared" si="32"/>
        <v>1.92075</v>
      </c>
      <c r="K1059" s="70"/>
    </row>
    <row r="1060" spans="1:11" ht="17.25" customHeight="1">
      <c r="A1060" s="65">
        <v>147</v>
      </c>
      <c r="B1060" s="71" t="s">
        <v>101</v>
      </c>
      <c r="C1060" s="67" t="s">
        <v>1156</v>
      </c>
      <c r="D1060" s="67">
        <v>15</v>
      </c>
      <c r="E1060" s="67">
        <v>0.15670000000000001</v>
      </c>
      <c r="F1060" s="73">
        <f t="shared" si="33"/>
        <v>3920</v>
      </c>
      <c r="G1060" s="74">
        <v>3798</v>
      </c>
      <c r="H1060" s="74">
        <v>0</v>
      </c>
      <c r="I1060" s="74">
        <v>122</v>
      </c>
      <c r="J1060" s="98">
        <f t="shared" si="32"/>
        <v>1.96</v>
      </c>
      <c r="K1060" s="70"/>
    </row>
    <row r="1061" spans="1:11" ht="17.25" customHeight="1">
      <c r="A1061" s="65">
        <v>148</v>
      </c>
      <c r="B1061" s="71" t="s">
        <v>101</v>
      </c>
      <c r="C1061" s="67" t="s">
        <v>1157</v>
      </c>
      <c r="D1061" s="67">
        <v>11</v>
      </c>
      <c r="E1061" s="67">
        <v>0.1628</v>
      </c>
      <c r="F1061" s="73">
        <f t="shared" si="33"/>
        <v>6633.5</v>
      </c>
      <c r="G1061" s="74">
        <v>4273.5</v>
      </c>
      <c r="H1061" s="74">
        <v>2025</v>
      </c>
      <c r="I1061" s="74">
        <v>335</v>
      </c>
      <c r="J1061" s="98">
        <f t="shared" si="32"/>
        <v>3.3167499999999999</v>
      </c>
      <c r="K1061" s="70"/>
    </row>
    <row r="1062" spans="1:11" ht="17.25" customHeight="1">
      <c r="A1062" s="65">
        <v>149</v>
      </c>
      <c r="B1062" s="71" t="s">
        <v>101</v>
      </c>
      <c r="C1062" s="67" t="s">
        <v>1158</v>
      </c>
      <c r="D1062" s="67">
        <v>12</v>
      </c>
      <c r="E1062" s="67">
        <v>0.158</v>
      </c>
      <c r="F1062" s="73">
        <f t="shared" si="33"/>
        <v>390</v>
      </c>
      <c r="G1062" s="74"/>
      <c r="H1062" s="74">
        <v>0</v>
      </c>
      <c r="I1062" s="74">
        <v>390</v>
      </c>
      <c r="J1062" s="98">
        <f t="shared" si="32"/>
        <v>0.19500000000000001</v>
      </c>
      <c r="K1062" s="70"/>
    </row>
    <row r="1063" spans="1:11" ht="17.25" customHeight="1">
      <c r="A1063" s="65">
        <v>150</v>
      </c>
      <c r="B1063" s="71" t="s">
        <v>101</v>
      </c>
      <c r="C1063" s="67" t="s">
        <v>1159</v>
      </c>
      <c r="D1063" s="67">
        <v>4</v>
      </c>
      <c r="E1063" s="67">
        <v>0.19650000000000001</v>
      </c>
      <c r="F1063" s="73">
        <f t="shared" si="33"/>
        <v>206.5</v>
      </c>
      <c r="G1063" s="74">
        <v>121.5</v>
      </c>
      <c r="H1063" s="74">
        <v>0</v>
      </c>
      <c r="I1063" s="74">
        <v>85</v>
      </c>
      <c r="J1063" s="98">
        <f t="shared" si="32"/>
        <v>0.10324999999999999</v>
      </c>
      <c r="K1063" s="70"/>
    </row>
    <row r="1064" spans="1:11" ht="17.25" customHeight="1">
      <c r="A1064" s="65">
        <v>151</v>
      </c>
      <c r="B1064" s="71" t="s">
        <v>101</v>
      </c>
      <c r="C1064" s="67" t="s">
        <v>1160</v>
      </c>
      <c r="D1064" s="67">
        <v>5</v>
      </c>
      <c r="E1064" s="67">
        <v>0.18</v>
      </c>
      <c r="F1064" s="73">
        <f t="shared" si="33"/>
        <v>0</v>
      </c>
      <c r="G1064" s="69"/>
      <c r="H1064" s="69">
        <v>0</v>
      </c>
      <c r="I1064" s="69">
        <v>0</v>
      </c>
      <c r="J1064" s="98">
        <f t="shared" si="32"/>
        <v>0</v>
      </c>
      <c r="K1064" s="70"/>
    </row>
  </sheetData>
  <mergeCells count="11">
    <mergeCell ref="K570:K572"/>
    <mergeCell ref="A2:K2"/>
    <mergeCell ref="J3:K3"/>
    <mergeCell ref="A4:A5"/>
    <mergeCell ref="B4:B5"/>
    <mergeCell ref="C4:C5"/>
    <mergeCell ref="D4:D5"/>
    <mergeCell ref="E4:E5"/>
    <mergeCell ref="F4:I4"/>
    <mergeCell ref="J4:J5"/>
    <mergeCell ref="K4:K5"/>
  </mergeCells>
  <phoneticPr fontId="17" type="noConversion"/>
  <conditionalFormatting sqref="D587:D598">
    <cfRule type="cellIs" dxfId="1" priority="2" stopIfTrue="1" operator="lessThan">
      <formula>+INDEX(_xlnm.Print_Titles,ROW(D587)-10,1)</formula>
    </cfRule>
  </conditionalFormatting>
  <conditionalFormatting sqref="E587:E598">
    <cfRule type="cellIs" dxfId="0" priority="1" stopIfTrue="1" operator="lessThanOrEqual">
      <formula>+INDEX((((#REF!))),ROW(E587)-10,1)</formula>
    </cfRule>
  </conditionalFormatting>
  <printOptions horizontalCentered="1"/>
  <pageMargins left="0.47244094488188981" right="0.47244094488188981" top="0.6692913385826772" bottom="0.6692913385826772" header="0.31496062992125984" footer="0.31496062992125984"/>
  <pageSetup paperSize="9" scale="73" fitToHeight="100" orientation="portrait" r:id="rId1"/>
  <headerFooter>
    <oddFooter>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5</vt:i4>
      </vt:variant>
      <vt:variant>
        <vt:lpstr>命名范围</vt:lpstr>
      </vt:variant>
      <vt:variant>
        <vt:i4>5</vt:i4>
      </vt:variant>
    </vt:vector>
  </HeadingPairs>
  <TitlesOfParts>
    <vt:vector size="10" baseType="lpstr">
      <vt:lpstr>附件1</vt:lpstr>
      <vt:lpstr>附件2</vt:lpstr>
      <vt:lpstr>附件3</vt:lpstr>
      <vt:lpstr>附件4</vt:lpstr>
      <vt:lpstr>附件5</vt:lpstr>
      <vt:lpstr>附件1!Print_Area</vt:lpstr>
      <vt:lpstr>附件3!Print_Area</vt:lpstr>
      <vt:lpstr>附件1!Print_Titles</vt:lpstr>
      <vt:lpstr>附件3!Print_Titles</vt:lpstr>
      <vt:lpstr>附件5!Print_Titles</vt:lpstr>
    </vt:vector>
  </TitlesOfParts>
  <Company>Microsoft China</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冯小珊</cp:lastModifiedBy>
  <cp:lastPrinted>2019-07-11T02:17:15Z</cp:lastPrinted>
  <dcterms:created xsi:type="dcterms:W3CDTF">2015-12-21T06:28:00Z</dcterms:created>
  <dcterms:modified xsi:type="dcterms:W3CDTF">2019-07-11T02:27:29Z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2052-11.1.0.8500</vt:lpwstr>
  </property>
</Properties>
</file>