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660" windowWidth="21720" windowHeight="8580"/>
  </bookViews>
  <sheets>
    <sheet name="发文附件" sheetId="5" r:id="rId1"/>
    <sheet name="工作底稿" sheetId="4" r:id="rId2"/>
  </sheets>
  <definedNames>
    <definedName name="_xlnm._FilterDatabase" localSheetId="1" hidden="1">工作底稿!$B$6:$J$54</definedName>
    <definedName name="_xlnm.Print_Area" localSheetId="0">发文附件!$A$1:$G$11</definedName>
    <definedName name="_xlnm.Print_Area" localSheetId="1">工作底稿!$A$1:$K$54</definedName>
    <definedName name="_xlnm.Print_Titles" localSheetId="0">发文附件!$1:$6</definedName>
    <definedName name="_xlnm.Print_Titles" localSheetId="1">工作底稿!$1:$5</definedName>
  </definedNames>
  <calcPr calcId="124519"/>
</workbook>
</file>

<file path=xl/calcChain.xml><?xml version="1.0" encoding="utf-8"?>
<calcChain xmlns="http://schemas.openxmlformats.org/spreadsheetml/2006/main">
  <c r="E7" i="5"/>
  <c r="C7" l="1"/>
  <c r="H11"/>
  <c r="H10"/>
  <c r="H9"/>
  <c r="H8"/>
  <c r="J7"/>
  <c r="H7" s="1"/>
  <c r="I15" i="4" l="1"/>
  <c r="G15" s="1"/>
  <c r="I51"/>
  <c r="G54"/>
  <c r="H7" l="1"/>
  <c r="H6" s="1"/>
  <c r="G53"/>
  <c r="G52"/>
  <c r="G50"/>
  <c r="G49"/>
  <c r="G48"/>
  <c r="G47"/>
  <c r="G45"/>
  <c r="G44"/>
  <c r="G43"/>
  <c r="G41"/>
  <c r="G40"/>
  <c r="G39"/>
  <c r="G38"/>
  <c r="G36"/>
  <c r="G35"/>
  <c r="G34"/>
  <c r="G33"/>
  <c r="G32"/>
  <c r="G31"/>
  <c r="G30"/>
  <c r="G29"/>
  <c r="G28"/>
  <c r="G27"/>
  <c r="G25"/>
  <c r="G24"/>
  <c r="G23"/>
  <c r="G21"/>
  <c r="G20"/>
  <c r="G18"/>
  <c r="G17"/>
  <c r="G16"/>
  <c r="G14"/>
  <c r="G13"/>
  <c r="G12"/>
  <c r="G11"/>
  <c r="G10"/>
  <c r="G9"/>
  <c r="G8"/>
  <c r="G7" l="1"/>
  <c r="G51"/>
  <c r="I46"/>
  <c r="G46" s="1"/>
  <c r="I42"/>
  <c r="G42" s="1"/>
  <c r="I37"/>
  <c r="G37" s="1"/>
  <c r="I26"/>
  <c r="G26" s="1"/>
  <c r="I22"/>
  <c r="G22" s="1"/>
  <c r="I19"/>
  <c r="G19" s="1"/>
  <c r="I7"/>
  <c r="G6" l="1"/>
  <c r="I6"/>
</calcChain>
</file>

<file path=xl/sharedStrings.xml><?xml version="1.0" encoding="utf-8"?>
<sst xmlns="http://schemas.openxmlformats.org/spreadsheetml/2006/main" count="227" uniqueCount="168">
  <si>
    <t>项目名称</t>
    <phoneticPr fontId="1" type="noConversion"/>
  </si>
  <si>
    <t>市区</t>
    <phoneticPr fontId="1" type="noConversion"/>
  </si>
  <si>
    <t>项目单位</t>
    <phoneticPr fontId="1" type="noConversion"/>
  </si>
  <si>
    <t>备注</t>
    <phoneticPr fontId="1" type="noConversion"/>
  </si>
  <si>
    <t>年度常规项目</t>
    <phoneticPr fontId="1" type="noConversion"/>
  </si>
  <si>
    <t>市水利局</t>
    <phoneticPr fontId="1" type="noConversion"/>
  </si>
  <si>
    <t>主要建设内容</t>
    <phoneticPr fontId="1" type="noConversion"/>
  </si>
  <si>
    <t>对全市150个河长制跨县断面实施月度水质监测。</t>
    <phoneticPr fontId="1" type="noConversion"/>
  </si>
  <si>
    <t>新增项目</t>
    <phoneticPr fontId="1" type="noConversion"/>
  </si>
  <si>
    <t>市机关事务管理局</t>
    <phoneticPr fontId="1" type="noConversion"/>
  </si>
  <si>
    <t>新增项目</t>
    <phoneticPr fontId="1" type="noConversion"/>
  </si>
  <si>
    <t>对江门市市级130块河长公示牌及省级7块河长公示牌进行日常维护、更新。</t>
    <phoneticPr fontId="1" type="noConversion"/>
  </si>
  <si>
    <t>新增项目。
项目剩余资金拟在往后年度潭江水资源保护专项资金中补充列支。</t>
    <phoneticPr fontId="1" type="noConversion"/>
  </si>
  <si>
    <t>根据市政府批复意见（办（市内）〔2018〕03099号），市本级需组织编制《江门市潭江水量分配方案》。</t>
    <phoneticPr fontId="1" type="noConversion"/>
  </si>
  <si>
    <t>按《水资源管理年报》编制技术大纲和《水资源公报编制规程》(GB/T23598-2009)的要求，对全市年度降雨量、水资源量、蓄水动态、水资源利用、用水量、水环境评价、汛情、重要水事及水资源节约、保护、管理情况进行统计分析、评价，并向社会公报。</t>
    <phoneticPr fontId="1" type="noConversion"/>
  </si>
  <si>
    <t>2018年已在全市范围内建成了14个地下水监测站，从2019年起开始每年需进行地下水监测工作。主要工作内容包括：水质采样及分析、水准测量、数据传输、资料整编监测站的日常维护等相关工作。</t>
    <phoneticPr fontId="1" type="noConversion"/>
  </si>
  <si>
    <t>市城市管理和综合执法局</t>
    <phoneticPr fontId="1" type="noConversion"/>
  </si>
  <si>
    <t>蓬江区</t>
    <phoneticPr fontId="1" type="noConversion"/>
  </si>
  <si>
    <t>江海区</t>
    <phoneticPr fontId="1" type="noConversion"/>
  </si>
  <si>
    <t>江海区政府</t>
    <phoneticPr fontId="1" type="noConversion"/>
  </si>
  <si>
    <t>新会区</t>
    <phoneticPr fontId="1" type="noConversion"/>
  </si>
  <si>
    <t>新会区政府</t>
    <phoneticPr fontId="1" type="noConversion"/>
  </si>
  <si>
    <t>台山市</t>
    <phoneticPr fontId="1" type="noConversion"/>
  </si>
  <si>
    <t>台山市政府</t>
    <phoneticPr fontId="1" type="noConversion"/>
  </si>
  <si>
    <t>开平市政府</t>
    <phoneticPr fontId="1" type="noConversion"/>
  </si>
  <si>
    <t>鹤山市</t>
    <phoneticPr fontId="1" type="noConversion"/>
  </si>
  <si>
    <t>鹤山市政府</t>
    <phoneticPr fontId="1" type="noConversion"/>
  </si>
  <si>
    <t>恩平市政府</t>
    <phoneticPr fontId="1" type="noConversion"/>
  </si>
  <si>
    <t>恩平市</t>
    <phoneticPr fontId="1" type="noConversion"/>
  </si>
  <si>
    <t>开展潭江重点支流治理综合治理方案编制工作。</t>
    <phoneticPr fontId="1" type="noConversion"/>
  </si>
  <si>
    <t>通过推土机平河堤顶、挖土机清理河道淤泥垃圾，清理河岸杂草垃圾，自卸车运卸淤泥垃圾，河岸道路捣制水泥及安装路灯，建亲水栈道、游人小径、便民桥和布绿被等。</t>
    <phoneticPr fontId="1" type="noConversion"/>
  </si>
  <si>
    <t>对蓬江区管辖内76条河流（河道总长375.9km）开展外业巡河和内业技术服务工作。</t>
    <phoneticPr fontId="1" type="noConversion"/>
  </si>
  <si>
    <t>本工程修建碧道及护坡整治长4.92公里，河道清淤11.57公里，新建休闲公园1处、新建路涵5座、新建机耕桥1座、整治河心岛1座、加固水陂护坦1处。</t>
    <phoneticPr fontId="1" type="noConversion"/>
  </si>
  <si>
    <t>乐胜河涌清淤0.9公里，南溪村前水渠改造暗渠300米，拱坊至吉溪河冲段两边新建挡土墙400米，八一埒冲鹤山段美化河提0.3公里，八一段堤围朝敦水闸至埒冲1.5公里堤面加厚加宽美化亮点工程。</t>
    <phoneticPr fontId="1" type="noConversion"/>
  </si>
  <si>
    <t>对新会区26宗灌区开展取用水评估，对12个中型灌区分别编制灌区取用水评估报告，对小型灌区则根据实际情况适当合并打包编制，同时对新会区26个灌区汇总编制一本总报告。</t>
    <phoneticPr fontId="1" type="noConversion"/>
  </si>
  <si>
    <t>河道整治工程。</t>
  </si>
  <si>
    <t>河道整治工程。</t>
    <phoneticPr fontId="1" type="noConversion"/>
  </si>
  <si>
    <t>对大鳌镇东风村辖区内600米河道清淤，并对河岸进行边坡修复。</t>
    <phoneticPr fontId="1" type="noConversion"/>
  </si>
  <si>
    <t>梅林冲水闸往上游方向安装约830米的生态基。</t>
    <phoneticPr fontId="1" type="noConversion"/>
  </si>
  <si>
    <t>1、新会区中小型灌区取用水评估报告</t>
    <phoneticPr fontId="1" type="noConversion"/>
  </si>
  <si>
    <t>按中央、省建设节水型社会工作部署以及《广东省公共机构节水型单位建设标准》要求，对市政府机关大院开展节水型公共机构建设，示范推动我市公共机构节水型单位建设。</t>
    <phoneticPr fontId="1" type="noConversion"/>
  </si>
  <si>
    <t>充分发挥新昌水四九段湿地的区位优势，自然生态环境优势、交通人文优势等，开展碧道建设、湿地和河岸改造。</t>
    <phoneticPr fontId="1" type="noConversion"/>
  </si>
  <si>
    <t>实行最严格水资源管理制度；严格用水定额管理；全面实施计划用水管理；提高计量监控水平；加快理顺水价机制；强化节水“三同时”管理；积极推行节水载体建设；加强供水管网漏失率控制力度；增强生活节水器具推广力度；加强再生水利用管理。</t>
    <phoneticPr fontId="1" type="noConversion"/>
  </si>
  <si>
    <t>实行最严格水资源管理制度；严格用水定额管理；全面实施计划用水管理；提高计量监控水平；加快理顺水价机制；强化节水“三同时”管理；积极推行节水载体建设；加强供水管网漏失率控制力度；增强生活节水器具推广力度；加强再生水利用管理。</t>
    <phoneticPr fontId="1" type="noConversion"/>
  </si>
  <si>
    <t>4、新会区节水型社会达标建设</t>
    <phoneticPr fontId="1" type="noConversion"/>
  </si>
  <si>
    <t>本项目铺设生活污水管网长度11647.3m，均采用PE100聚乙烯给水管，配套检查井356个，建设农村污水处理设施10套，污水处理总规模160m3/d，均采用A/O生物接触氧化一体化污水处理设备。本次每个污水处理站均配备工具房一间，每间工具房建筑面积为9㎡，共10个站点，工具房建筑面积为90㎡。</t>
    <phoneticPr fontId="1" type="noConversion"/>
  </si>
  <si>
    <t>根据年度实行最严格水资源管理制度考核结果，对年度考核排名全市前2位的市(区），按照100万元/市（区）进行奖励。</t>
    <phoneticPr fontId="1" type="noConversion"/>
  </si>
  <si>
    <t>根据年度全面推行河长制湖长制考核结果，对年度考核排名全市前3位的市(区），按照100万元/市（区）进行奖励。</t>
    <phoneticPr fontId="1" type="noConversion"/>
  </si>
  <si>
    <t>2、台山市各镇（街）河湖保洁项目</t>
    <phoneticPr fontId="1" type="noConversion"/>
  </si>
  <si>
    <t>3、台山市节水型社会达标建设</t>
    <phoneticPr fontId="1" type="noConversion"/>
  </si>
  <si>
    <t>5、沙堆冲上游河道清淤工程</t>
    <phoneticPr fontId="1" type="noConversion"/>
  </si>
  <si>
    <t>6、双水镇沙路南兴冲清淤工程</t>
    <phoneticPr fontId="1" type="noConversion"/>
  </si>
  <si>
    <t>7、大鳌镇东风村美丽乡村开河清淤工程</t>
    <phoneticPr fontId="1" type="noConversion"/>
  </si>
  <si>
    <t>2、八一村省级河长制示范点配套工程</t>
    <phoneticPr fontId="1" type="noConversion"/>
  </si>
  <si>
    <t>2、蓬江区全面推行河长制巡河项目</t>
    <phoneticPr fontId="1" type="noConversion"/>
  </si>
  <si>
    <t>根据市政府批复意见（办（市内）〔2017〕00702号），需组织开展市区黑臭水体水质监测项目。</t>
    <phoneticPr fontId="1" type="noConversion"/>
  </si>
  <si>
    <t>其中，“清源行动”系列志愿者活动资金指标14万元下达给共青团江门市委员会。</t>
    <phoneticPr fontId="1" type="noConversion"/>
  </si>
  <si>
    <t>1、重点河流（水系）综合治理方案编制项目</t>
    <phoneticPr fontId="1" type="noConversion"/>
  </si>
  <si>
    <t>2、2019年江门市河长制公示牌维护项目</t>
    <phoneticPr fontId="1" type="noConversion"/>
  </si>
  <si>
    <t>3、江门市千里碧道建设总体规划编制项目</t>
    <phoneticPr fontId="1" type="noConversion"/>
  </si>
  <si>
    <t>5、江门市水资源公报、简报、年报项目</t>
    <phoneticPr fontId="1" type="noConversion"/>
  </si>
  <si>
    <t>6、江门市地下水监测站维护及地下水监测项目</t>
    <phoneticPr fontId="1" type="noConversion"/>
  </si>
  <si>
    <t>3、江门市千里碧道示范工程---开平市大沙镇蕉园至夹水段碧道建设</t>
    <phoneticPr fontId="1" type="noConversion"/>
  </si>
  <si>
    <t>1、2019年4月至12月市区黑臭水体水质监测项目</t>
    <phoneticPr fontId="1" type="noConversion"/>
  </si>
  <si>
    <t>1、江门市政府机关大院节水型单位建设项目启动资金</t>
    <phoneticPr fontId="1" type="noConversion"/>
  </si>
  <si>
    <t>3、实行最严格水资源管理制度年度考核优秀奖励资金</t>
    <phoneticPr fontId="1" type="noConversion"/>
  </si>
  <si>
    <t>2、江门市千里碧道示范工程---新会区江湾公园绿道及驿站工程</t>
    <phoneticPr fontId="1" type="noConversion"/>
  </si>
  <si>
    <t>3、新会区各镇（街、区）河湖保洁项目</t>
    <phoneticPr fontId="1" type="noConversion"/>
  </si>
  <si>
    <t>1、江门市千里碧道示范工程---新昌水台山市四九段碧道建设</t>
    <phoneticPr fontId="1" type="noConversion"/>
  </si>
  <si>
    <t>4、全面推行河长制湖长制年度考核优秀奖励资金</t>
    <phoneticPr fontId="1" type="noConversion"/>
  </si>
  <si>
    <t>1、开平市各镇（街）河湖保洁项目</t>
    <phoneticPr fontId="1" type="noConversion"/>
  </si>
  <si>
    <t>3、全面推行河长制湖长制年度考核优秀奖励资金</t>
    <phoneticPr fontId="1" type="noConversion"/>
  </si>
  <si>
    <t>2、江门市千里碧道示范工程---恩平市沙湖镇莲塘河岸环境整治配套工程</t>
    <phoneticPr fontId="1" type="noConversion"/>
  </si>
  <si>
    <t>1、与南方日报、江门日报和江门电台合作，通过新媒体和传统媒体，主动宣传我市各级贯彻落实“让五邑河更美”行动方案的措施成效，深入宣传碧道建设、河流治理、节约用水等河长制湖长制重点任务的成效和亮点，营造全社会爱河护河爱水护水的良好氛围。
2、根据团省委、省河长办、省水利厅、省生态环境厅等七部门印发《“争当护河志愿者助力广东河更美”护河志愿行动实施方案的通知》（团粤联发〔2018〕38号），委托共青团江门市委员会通过组织开展“清源行动”系列志愿者活动，广泛发动我市市民和广大志愿者参与护河护水行动。</t>
    <phoneticPr fontId="1" type="noConversion"/>
  </si>
  <si>
    <t>建设江南路（星海湾至活力路段）路面改造及“三道贯通”工程；釜山公园升级改造工程；演艺中心至江门大桥段提升改造工程。</t>
    <phoneticPr fontId="1" type="noConversion"/>
  </si>
  <si>
    <t>江湾公园绿道及驿站（江门水道新会段碧道示范）工程是广东轨道交通产业园近期景观提升工程其中一部分，绿道长2.1公里，宽3.5米，驿站2个。</t>
    <phoneticPr fontId="1" type="noConversion"/>
  </si>
  <si>
    <t>4、江门市千里碧道示范工程---鹤山市桃源河桃源段碧道工程启动项目</t>
    <phoneticPr fontId="1" type="noConversion"/>
  </si>
  <si>
    <t>3、潭江流域重点支流综合治理方案编制费用补助</t>
    <phoneticPr fontId="1" type="noConversion"/>
  </si>
  <si>
    <t>1、结合桃源河综合整治、绿道、驿道、慢行道等项目，利用漫滩完善游憩系统，建设碧道工程；2、结合河长制示范建设工作，高标准打造“民间河长”宣传基地。</t>
    <phoneticPr fontId="1" type="noConversion"/>
  </si>
  <si>
    <t>1、鹤山市各镇（街）河湖保洁项目</t>
    <phoneticPr fontId="1" type="noConversion"/>
  </si>
  <si>
    <t>8、新会区大泽镇梅林冲生态基技术水质治理项目</t>
    <phoneticPr fontId="1" type="noConversion"/>
  </si>
  <si>
    <t>9、实行最严格水资源管理制度年度考核优秀奖励资金</t>
    <phoneticPr fontId="1" type="noConversion"/>
  </si>
  <si>
    <t>10、全面推行河长制湖长制年度考核优秀奖励资金</t>
    <phoneticPr fontId="1" type="noConversion"/>
  </si>
  <si>
    <t>2、江门市千里碧道示范工程---江海区城央绿廊启动段项目</t>
    <phoneticPr fontId="1" type="noConversion"/>
  </si>
  <si>
    <t>2、鹤山市雅瑶镇雅瑶河农村分散式污水处理工程</t>
    <phoneticPr fontId="1" type="noConversion"/>
  </si>
  <si>
    <t>根据《广东省河长办关于开展广东万里碧道建设规划编制工作的通知》（粤河长办〔2019〕20号），组织编制《江门市千里碧道建设总体规划》，推动全市全面开展碧道建设。</t>
    <phoneticPr fontId="1" type="noConversion"/>
  </si>
  <si>
    <t>1、恩平市各镇（街）河湖保洁项目</t>
    <phoneticPr fontId="1" type="noConversion"/>
  </si>
  <si>
    <t>1、蓬江区各镇（街）河湖保洁项目</t>
    <phoneticPr fontId="1" type="noConversion"/>
  </si>
  <si>
    <t>1、江海区各街道河湖保洁项目</t>
    <phoneticPr fontId="1" type="noConversion"/>
  </si>
  <si>
    <t>根据市政府批复意见（办（市内）〔2018〕04030号），由市本级牵头组织编制西江、潭江流域13条跨县河流（水系）综合治理方案，其中市本级按照市财政审核本项目控制预算（988万元）的50%标准安排资金。</t>
    <phoneticPr fontId="1" type="noConversion"/>
  </si>
  <si>
    <t>序号</t>
    <phoneticPr fontId="1" type="noConversion"/>
  </si>
  <si>
    <t>一</t>
    <phoneticPr fontId="1" type="noConversion"/>
  </si>
  <si>
    <t>市本级</t>
    <phoneticPr fontId="1" type="noConversion"/>
  </si>
  <si>
    <t>二</t>
    <phoneticPr fontId="1" type="noConversion"/>
  </si>
  <si>
    <t>蓬江区政府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</si>
  <si>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</si>
  <si>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</si>
  <si>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</si>
  <si>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2019年江门市潭江水资源保护专项资金安排情况表</t>
    <phoneticPr fontId="1" type="noConversion"/>
  </si>
  <si>
    <t>台山市</t>
    <phoneticPr fontId="1" type="noConversion"/>
  </si>
  <si>
    <t>新会区</t>
    <phoneticPr fontId="1" type="noConversion"/>
  </si>
  <si>
    <t>江海区</t>
    <phoneticPr fontId="1" type="noConversion"/>
  </si>
  <si>
    <t>蓬江区</t>
    <phoneticPr fontId="1" type="noConversion"/>
  </si>
  <si>
    <t>六</t>
    <phoneticPr fontId="1" type="noConversion"/>
  </si>
  <si>
    <t>开平市</t>
    <phoneticPr fontId="1" type="noConversion"/>
  </si>
  <si>
    <t>开平市</t>
    <phoneticPr fontId="1" type="noConversion"/>
  </si>
  <si>
    <t>七</t>
    <phoneticPr fontId="1" type="noConversion"/>
  </si>
  <si>
    <t>鹤山市</t>
    <phoneticPr fontId="1" type="noConversion"/>
  </si>
  <si>
    <t>八</t>
    <phoneticPr fontId="1" type="noConversion"/>
  </si>
  <si>
    <t>恩平市</t>
    <phoneticPr fontId="1" type="noConversion"/>
  </si>
  <si>
    <t>备注</t>
    <phoneticPr fontId="1" type="noConversion"/>
  </si>
  <si>
    <t>包括6个镇（街），分别是环市街道、白沙街道、荷塘镇、棠下镇、杜阮镇、潮连街。</t>
    <phoneticPr fontId="1" type="noConversion"/>
  </si>
  <si>
    <t>根据省河长办关于全域全水系开展“清漂”工作部署，落实全市河湖日常保洁工作，参照市政府批复意见（办（市内）〔2018〕03267号）对潭江牛湾断面37个镇（街道)河湖保洁补助经费（10万元/年·镇），对蓬江区6个镇（街）河湖保洁工作予以补助。</t>
    <phoneticPr fontId="1" type="noConversion"/>
  </si>
  <si>
    <t>根据省河长办关于全域全水系开展“清漂”工作部署，落实全市河湖日常保洁工作，参照市政府批复意见（办（市内）〔2018〕03267号）对潭江牛湾断面37个镇（街道)河湖保洁补助经费（10万元/年·镇），对江海区3个镇（街）河湖保洁工作予以补助。</t>
    <phoneticPr fontId="1" type="noConversion"/>
  </si>
  <si>
    <t>包括3个街道，分别是外海街道、礼乐街道、江南街道。</t>
    <phoneticPr fontId="1" type="noConversion"/>
  </si>
  <si>
    <t>根据省河长办关于全域全水系开展“清漂”工作部署，落实全市河湖日常保洁工作，参照市政府批复意见（办（市内）〔2018〕03267号）对潭江牛湾断面37个镇（街道)河湖保洁补助经费（10万元/年·镇），对新会区12个镇（街）河湖保洁工作予以补助。</t>
    <phoneticPr fontId="1" type="noConversion"/>
  </si>
  <si>
    <t>包括12个镇（街），分别是圭峰会城、经济开发区、大泽镇、司前镇、罗坑镇、双水镇、崖门镇、三江镇、古井镇、睦洲镇、沙堆镇、大鳌镇
。</t>
    <phoneticPr fontId="1" type="noConversion"/>
  </si>
  <si>
    <t>根据省河长办关于全域全水系开展“清漂”工作部署，落实全市河湖日常保洁工作，参照市政府批复意见（办（市内）〔2018〕03267号）对潭江牛湾断面37个镇（街道)河湖保洁补助经费（10万元/年·镇），对台山市17个镇（街）河湖保洁工作予以补助。</t>
    <phoneticPr fontId="1" type="noConversion"/>
  </si>
  <si>
    <t>包括17个镇（街），分别是白沙镇、赤溪镇、冲蒌镇、川岛镇、大江镇、都斛镇、斗山镇、端芬镇、广海镇、海宴镇、三合镇、深井镇、四九镇、水步镇、台城街道、汶村镇、北陡镇。</t>
    <phoneticPr fontId="1" type="noConversion"/>
  </si>
  <si>
    <t>根据省河长办关于全域全水系开展“清漂”工作部署，落实全市河湖日常保洁工作，参照市政府批复意见（办（市内）〔2018〕03267号）对潭江牛湾断面37个镇（街道)河湖保洁补助经费（10万元/年·镇），对开平市15个镇（街）河湖保洁工作予以补助。</t>
    <phoneticPr fontId="1" type="noConversion"/>
  </si>
  <si>
    <t xml:space="preserve">包括15个镇（街），分别是三埠街、长沙街、月山镇、水口镇、沙塘镇、苍城镇、龙胜镇、大沙镇、马冈镇、塘口镇、赤坎镇、百合镇、蚬冈镇、金鸡镇、赤水镇。
</t>
    <phoneticPr fontId="1" type="noConversion"/>
  </si>
  <si>
    <t>根据省河长办关于全域全水系开展“清漂”工作部署，落实全市河湖日常保洁工作，参照市政府批复意见（办（市内）〔2018〕03267号）对潭江牛湾断面37个镇（街道)河湖保洁补助经费（10万元/年·镇），对鹤山市10个镇（街）河湖保洁工作予以补助。</t>
    <phoneticPr fontId="1" type="noConversion"/>
  </si>
  <si>
    <t>包括10个镇（街），分别是沙坪街道办事处、古劳镇、龙口镇、桃源镇、雅瑶镇、共和镇、鹤城镇、址山镇、宅梧镇、双合镇。</t>
    <phoneticPr fontId="1" type="noConversion"/>
  </si>
  <si>
    <t>根据省河长办关于全域全水系开展“清漂”工作部署，落实全市河湖日常保洁工作，参照市政府批复意见（办（市内）〔2018〕03267号）对潭江牛湾断面37个镇（街道)河湖保洁补助经费（10万元/年·镇），对恩平市11个镇（街）河湖保洁工作予以补助。</t>
    <phoneticPr fontId="1" type="noConversion"/>
  </si>
  <si>
    <t xml:space="preserve">包括11个镇（街），分别是恩城街，大田镇，东成镇，圣堂镇，君堂镇，沙湖镇，牛江镇，良西镇，横陂镇，大槐镇，那吉镇。
</t>
    <phoneticPr fontId="1" type="noConversion"/>
  </si>
  <si>
    <t>附件：</t>
    <phoneticPr fontId="1" type="noConversion"/>
  </si>
  <si>
    <t>合计</t>
    <phoneticPr fontId="1" type="noConversion"/>
  </si>
  <si>
    <t>2130311 水资源节约管理与保护</t>
  </si>
  <si>
    <t>功能分类科目</t>
  </si>
  <si>
    <t>本次下达金额
（万元）</t>
    <phoneticPr fontId="1" type="noConversion"/>
  </si>
  <si>
    <t>合计</t>
    <phoneticPr fontId="1" type="noConversion"/>
  </si>
  <si>
    <t>其中</t>
    <phoneticPr fontId="1" type="noConversion"/>
  </si>
  <si>
    <t>4、江门市水量分配方案及河道生态流量核定项目</t>
    <phoneticPr fontId="1" type="noConversion"/>
  </si>
  <si>
    <t>已拨付金额
（万元）</t>
    <phoneticPr fontId="1" type="noConversion"/>
  </si>
  <si>
    <t>2130308 水利前期工作</t>
    <phoneticPr fontId="1" type="noConversion"/>
  </si>
  <si>
    <t>2130304 水利行业业务管理</t>
    <phoneticPr fontId="1" type="noConversion"/>
  </si>
  <si>
    <t>2130312 水质监测</t>
    <phoneticPr fontId="1" type="noConversion"/>
  </si>
  <si>
    <t>2130311 水资源节约管理与保护</t>
    <phoneticPr fontId="1" type="noConversion"/>
  </si>
  <si>
    <t>2130305 水利工程建设</t>
    <phoneticPr fontId="1" type="noConversion"/>
  </si>
  <si>
    <t>2130306 水利工程运行与维护</t>
    <phoneticPr fontId="1" type="noConversion"/>
  </si>
  <si>
    <t>2130311 水资源节约管理与保护</t>
    <phoneticPr fontId="1" type="noConversion"/>
  </si>
  <si>
    <t>2110302 水体</t>
    <phoneticPr fontId="1" type="noConversion"/>
  </si>
  <si>
    <t>7、“让五邑河更美”大行动及护河护水志愿行动宣传</t>
    <phoneticPr fontId="1" type="noConversion"/>
  </si>
  <si>
    <t>共青团江门市委员会</t>
    <phoneticPr fontId="1" type="noConversion"/>
  </si>
  <si>
    <t>1、2019年江门市全面推行河长制水质考核监测项目</t>
    <phoneticPr fontId="1" type="noConversion"/>
  </si>
  <si>
    <t>市生态环境局</t>
    <phoneticPr fontId="1" type="noConversion"/>
  </si>
  <si>
    <t>1、“让五邑河更美”大行动及护河护水志愿行动宣传</t>
    <phoneticPr fontId="1" type="noConversion"/>
  </si>
  <si>
    <t>根据市府办（市内）[2018]04030号文件精神，2019年2月已下达江门市重点河流（水系）综合治理方案编制项目494万元给市水利局。</t>
    <phoneticPr fontId="1" type="noConversion"/>
  </si>
  <si>
    <t>根据市府办（市内）[2018]03099号文件精神，结合2019年市水利局部门预算安排，2019年2月已下达江门市水量分配方案及河道生态流量核定项目85万元给市水利局。</t>
    <phoneticPr fontId="1" type="noConversion"/>
  </si>
  <si>
    <t>“让五邑河更美”大行动及护河护水志愿行动宣传经费29万元，其中：市水利局15万元，共青团江门市委员会14万元。</t>
    <phoneticPr fontId="1" type="noConversion"/>
  </si>
  <si>
    <r>
      <t>根据市府</t>
    </r>
    <r>
      <rPr>
        <sz val="9.5"/>
        <color theme="1"/>
        <rFont val="宋体"/>
        <family val="3"/>
        <charset val="134"/>
      </rPr>
      <t>办（市内）[2019]00605号文件精神，2019年3月已下达2019年4月至12月市区黑臭水体水质监测项目79.02178万元给市城市管理和综合执法局。</t>
    </r>
    <phoneticPr fontId="1" type="noConversion"/>
  </si>
  <si>
    <t>包括3个街道，分别是外海街道、礼乐街道、江南街道。</t>
    <phoneticPr fontId="1" type="noConversion"/>
  </si>
  <si>
    <t>包括12个镇（街），分别是圭峰会城、经济开发区、大泽镇、司前镇、罗坑镇、双水镇、崖门镇、三江镇、古井镇、睦洲镇、沙堆镇、大鳌镇。</t>
    <phoneticPr fontId="1" type="noConversion"/>
  </si>
  <si>
    <t>包括17个镇（街），分别是白沙镇、赤溪镇、冲蒌镇、川岛镇、大江镇、都斛镇、斗山镇、端芬镇、广海镇、海宴镇、三合镇、深井镇、四九镇、水步镇、台城街道、汶村镇、北陡镇。</t>
    <phoneticPr fontId="1" type="noConversion"/>
  </si>
  <si>
    <t>包括15个镇（街），分别是三埠街、长沙街、月山镇、水口镇、沙塘镇、苍城镇、龙胜镇、大沙镇、马冈镇、塘口镇、赤坎镇、百合镇、蚬冈镇、金鸡镇、赤水镇。</t>
    <phoneticPr fontId="1" type="noConversion"/>
  </si>
  <si>
    <t>包括10个镇（街），分别是沙坪街道办事处、古劳镇、龙口镇、桃源镇、雅瑶镇、共和镇、鹤城镇、址山镇、宅梧镇、双合镇。</t>
    <phoneticPr fontId="1" type="noConversion"/>
  </si>
  <si>
    <t>包括11个镇（街），分别是恩城街，大田镇，东成镇，圣堂镇，君堂镇，沙湖镇，牛江镇，良西镇，横陂镇，大槐镇，那吉镇。</t>
    <phoneticPr fontId="1" type="noConversion"/>
  </si>
  <si>
    <t>根据市府办（市内）[2019]00495号文件精神,2019年3月已下达2019年江门市全面推行河长制水质考核监测项目270万元给市生态环境局。</t>
    <phoneticPr fontId="1" type="noConversion"/>
  </si>
  <si>
    <t>包括6个镇（街），分别是环市街道、白沙街道、荷塘镇、棠下镇、杜阮镇、潮连街。</t>
    <phoneticPr fontId="1" type="noConversion"/>
  </si>
  <si>
    <r>
      <t>2019年江门市潭江水资源保护专项资金预算安排4880.96万元，其中纳入江门市潭江流域生态保护补偿资金安排1000万元用于生态治理［另行下达，包括以江财农〔2019〕8号已下达给各市（区）江门市生态示范村建设奖补资金435万元（蓬江区15万元、江海区55万元、新会区85万元、台山市85万元、开平市55万元、鹤山市75万元、恩平市65万元）］</t>
    </r>
    <r>
      <rPr>
        <sz val="10"/>
        <color rgb="FFFF0000"/>
        <rFont val="宋体"/>
        <family val="3"/>
        <charset val="134"/>
        <scheme val="minor"/>
      </rPr>
      <t>。因此，本次下达资金3880.96万元。</t>
    </r>
    <phoneticPr fontId="1" type="noConversion"/>
  </si>
  <si>
    <t>未下达指标</t>
    <phoneticPr fontId="1" type="noConversion"/>
  </si>
  <si>
    <t>单位：万元</t>
    <phoneticPr fontId="1" type="noConversion"/>
  </si>
  <si>
    <t>指标下达合计</t>
    <phoneticPr fontId="1" type="noConversion"/>
  </si>
  <si>
    <t>已下达指标</t>
    <phoneticPr fontId="1" type="noConversion"/>
  </si>
  <si>
    <t>指标管理</t>
    <phoneticPr fontId="1" type="noConversion"/>
  </si>
  <si>
    <t>已提前下达资金</t>
    <phoneticPr fontId="1" type="noConversion"/>
  </si>
  <si>
    <t>未下达资金</t>
    <phoneticPr fontId="1" type="noConversion"/>
  </si>
  <si>
    <t>本次下达资金
合计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</si>
</sst>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_ * #,##0.00_ ;_ * \-#,##0.00_ ;_ * &quot;-&quot;??_ ;_ @_ "/>
    <numFmt numFmtId="177" formatCode="_ * #,##0.00000_ ;_ * \-#,##0.00000_ ;_ * &quot;-&quot;??_ ;_ @_ "/>
    <numFmt numFmtId="178" formatCode="_ * #,##0.000000_ ;_ * \-#,##0.000000_ ;_ * &quot;-&quot;??_ ;_ @_ 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方正小标宋简体"/>
      <family val="4"/>
      <charset val="134"/>
    </font>
    <font>
      <sz val="14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sz val="11"/>
      <name val="宋体"/>
      <charset val="134"/>
    </font>
    <font>
      <sz val="11"/>
      <name val="宋体"/>
      <family val="2"/>
      <charset val="134"/>
      <scheme val="minor"/>
    </font>
    <font>
      <b/>
      <sz val="16"/>
      <name val="宋体"/>
      <family val="3"/>
      <charset val="134"/>
      <scheme val="minor"/>
    </font>
    <font>
      <b/>
      <sz val="11"/>
      <name val="方正小标宋简体"/>
      <family val="4"/>
      <charset val="134"/>
    </font>
    <font>
      <b/>
      <sz val="10"/>
      <name val="宋体"/>
      <family val="3"/>
      <charset val="134"/>
      <scheme val="minor"/>
    </font>
    <font>
      <sz val="9.5"/>
      <color theme="1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176" fontId="6" fillId="0" borderId="0" applyFont="0" applyFill="0" applyBorder="0" applyAlignment="0" applyProtection="0">
      <alignment vertical="center"/>
    </xf>
    <xf numFmtId="0" fontId="11" fillId="0" borderId="0">
      <alignment vertical="center"/>
    </xf>
  </cellStyleXfs>
  <cellXfs count="76">
    <xf numFmtId="0" fontId="0" fillId="0" borderId="0" xfId="0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177" fontId="7" fillId="0" borderId="1" xfId="1" applyNumberFormat="1" applyFont="1" applyFill="1" applyBorder="1" applyAlignment="1">
      <alignment horizontal="center" vertical="center"/>
    </xf>
    <xf numFmtId="176" fontId="7" fillId="0" borderId="1" xfId="1" applyNumberFormat="1" applyFont="1" applyFill="1" applyBorder="1" applyAlignment="1">
      <alignment horizontal="center" vertical="center"/>
    </xf>
    <xf numFmtId="177" fontId="7" fillId="0" borderId="1" xfId="1" applyNumberFormat="1" applyFont="1" applyFill="1" applyBorder="1" applyAlignment="1">
      <alignment horizontal="center" vertical="center" wrapText="1"/>
    </xf>
    <xf numFmtId="176" fontId="7" fillId="0" borderId="1" xfId="1" applyNumberFormat="1" applyFont="1" applyFill="1" applyBorder="1" applyAlignment="1">
      <alignment horizontal="center" vertical="center" wrapText="1"/>
    </xf>
    <xf numFmtId="176" fontId="9" fillId="0" borderId="1" xfId="1" applyNumberFormat="1" applyFont="1" applyFill="1" applyBorder="1" applyAlignment="1">
      <alignment horizontal="center" vertical="center" wrapText="1"/>
    </xf>
    <xf numFmtId="176" fontId="9" fillId="0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12" fillId="0" borderId="0" xfId="0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177" fontId="9" fillId="0" borderId="1" xfId="1" applyNumberFormat="1" applyFont="1" applyFill="1" applyBorder="1" applyAlignment="1">
      <alignment horizontal="center" vertical="center"/>
    </xf>
    <xf numFmtId="178" fontId="9" fillId="0" borderId="1" xfId="1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vertical="center" wrapText="1"/>
    </xf>
    <xf numFmtId="177" fontId="8" fillId="0" borderId="1" xfId="0" applyNumberFormat="1" applyFont="1" applyFill="1" applyBorder="1" applyAlignment="1">
      <alignment vertical="center" wrapText="1"/>
    </xf>
    <xf numFmtId="176" fontId="15" fillId="0" borderId="1" xfId="0" applyNumberFormat="1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177" fontId="18" fillId="0" borderId="1" xfId="1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76" fontId="7" fillId="2" borderId="1" xfId="1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176" fontId="9" fillId="2" borderId="1" xfId="1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</cellXfs>
  <cellStyles count="3">
    <cellStyle name="常规" xfId="0" builtinId="0"/>
    <cellStyle name="常规 2" xfId="2"/>
    <cellStyle name="千位分隔" xfId="1" builtinId="3"/>
  </cellStyles>
  <dxfs count="0"/>
  <tableStyles count="0" defaultTableStyle="TableStyleMedium2" defaultPivotStyle="PivotStyleLight16"/>
  <colors>
    <mruColors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9"/>
  <sheetViews>
    <sheetView tabSelected="1" zoomScale="90" zoomScaleNormal="90" workbookViewId="0">
      <pane xSplit="1" ySplit="6" topLeftCell="B7" activePane="bottomRight" state="frozen"/>
      <selection pane="topRight" activeCell="G1" sqref="G1"/>
      <selection pane="bottomLeft" activeCell="A5" sqref="A5"/>
      <selection pane="bottomRight" activeCell="A2" sqref="A2:G2"/>
    </sheetView>
  </sheetViews>
  <sheetFormatPr defaultRowHeight="13.5"/>
  <cols>
    <col min="1" max="1" width="30.625" style="19" customWidth="1"/>
    <col min="2" max="2" width="14.625" style="19" customWidth="1"/>
    <col min="3" max="4" width="15.625" style="19" customWidth="1"/>
    <col min="5" max="5" width="15.625" style="18" customWidth="1"/>
    <col min="6" max="6" width="25.875" style="20" hidden="1" customWidth="1"/>
    <col min="7" max="7" width="42.625" style="18" customWidth="1"/>
    <col min="8" max="9" width="15.625" style="19" hidden="1" customWidth="1"/>
    <col min="10" max="10" width="15.625" style="18" hidden="1" customWidth="1"/>
    <col min="11" max="11" width="46.5" style="18" hidden="1" customWidth="1"/>
    <col min="12" max="14" width="0" style="18" hidden="1" customWidth="1"/>
    <col min="15" max="16384" width="9" style="18"/>
  </cols>
  <sheetData>
    <row r="1" spans="1:11">
      <c r="H1" s="39"/>
      <c r="I1" s="39"/>
      <c r="J1" s="40"/>
      <c r="K1" s="40"/>
    </row>
    <row r="2" spans="1:11" ht="29.25" customHeight="1">
      <c r="A2" s="58" t="s">
        <v>98</v>
      </c>
      <c r="B2" s="58"/>
      <c r="C2" s="58"/>
      <c r="D2" s="58"/>
      <c r="E2" s="58"/>
      <c r="F2" s="58"/>
      <c r="G2" s="58"/>
      <c r="H2" s="57" t="s">
        <v>164</v>
      </c>
      <c r="I2" s="57"/>
      <c r="J2" s="57"/>
      <c r="K2" s="57"/>
    </row>
    <row r="3" spans="1:11" ht="29.25" customHeight="1">
      <c r="A3" s="55"/>
      <c r="B3" s="55"/>
      <c r="C3" s="55"/>
      <c r="D3" s="55"/>
      <c r="E3" s="56"/>
      <c r="F3" s="55"/>
      <c r="G3" s="55"/>
      <c r="H3" s="57"/>
      <c r="I3" s="57"/>
      <c r="J3" s="57"/>
      <c r="K3" s="57"/>
    </row>
    <row r="4" spans="1:11" ht="17.25" customHeight="1">
      <c r="A4" s="37"/>
      <c r="B4" s="22"/>
      <c r="C4" s="22"/>
      <c r="D4" s="22"/>
      <c r="E4" s="21"/>
      <c r="F4" s="21"/>
      <c r="G4" s="18" t="s">
        <v>161</v>
      </c>
      <c r="H4" s="41"/>
      <c r="I4" s="41"/>
      <c r="J4" s="42"/>
      <c r="K4" s="40"/>
    </row>
    <row r="5" spans="1:11" s="25" customFormat="1" ht="24.95" customHeight="1">
      <c r="A5" s="59" t="s">
        <v>0</v>
      </c>
      <c r="B5" s="59" t="s">
        <v>128</v>
      </c>
      <c r="C5" s="59" t="s">
        <v>167</v>
      </c>
      <c r="D5" s="63" t="s">
        <v>131</v>
      </c>
      <c r="E5" s="64"/>
      <c r="F5" s="24" t="s">
        <v>3</v>
      </c>
      <c r="G5" s="61" t="s">
        <v>3</v>
      </c>
      <c r="H5" s="65" t="s">
        <v>162</v>
      </c>
      <c r="I5" s="67" t="s">
        <v>131</v>
      </c>
      <c r="J5" s="68"/>
      <c r="K5" s="69" t="s">
        <v>3</v>
      </c>
    </row>
    <row r="6" spans="1:11" s="25" customFormat="1" ht="24.95" customHeight="1">
      <c r="A6" s="60"/>
      <c r="B6" s="60"/>
      <c r="C6" s="60"/>
      <c r="D6" s="23" t="s">
        <v>165</v>
      </c>
      <c r="E6" s="23" t="s">
        <v>166</v>
      </c>
      <c r="F6" s="24"/>
      <c r="G6" s="62"/>
      <c r="H6" s="66"/>
      <c r="I6" s="43" t="s">
        <v>163</v>
      </c>
      <c r="J6" s="44" t="s">
        <v>160</v>
      </c>
      <c r="K6" s="69"/>
    </row>
    <row r="7" spans="1:11" s="5" customFormat="1" ht="35.1" customHeight="1">
      <c r="A7" s="8"/>
      <c r="B7" s="8"/>
      <c r="C7" s="36">
        <f>SUM(C8:C11)</f>
        <v>350</v>
      </c>
      <c r="D7" s="8"/>
      <c r="E7" s="14">
        <f>SUM(E8:E11)</f>
        <v>350</v>
      </c>
      <c r="F7" s="4"/>
      <c r="G7" s="17"/>
      <c r="H7" s="49">
        <f t="shared" ref="H7:H11" si="0">I7+J7</f>
        <v>350</v>
      </c>
      <c r="I7" s="50"/>
      <c r="J7" s="51">
        <f>SUM(J8:J11)</f>
        <v>350</v>
      </c>
      <c r="K7" s="52"/>
    </row>
    <row r="8" spans="1:11" s="2" customFormat="1" ht="60" customHeight="1">
      <c r="A8" s="7" t="s">
        <v>79</v>
      </c>
      <c r="B8" s="7" t="s">
        <v>137</v>
      </c>
      <c r="C8" s="34">
        <v>100</v>
      </c>
      <c r="D8" s="7"/>
      <c r="E8" s="13">
        <v>100</v>
      </c>
      <c r="F8" s="1" t="s">
        <v>122</v>
      </c>
      <c r="G8" s="1" t="s">
        <v>122</v>
      </c>
      <c r="H8" s="46">
        <f t="shared" si="0"/>
        <v>100</v>
      </c>
      <c r="I8" s="47"/>
      <c r="J8" s="48">
        <v>100</v>
      </c>
      <c r="K8" s="45"/>
    </row>
    <row r="9" spans="1:11" s="2" customFormat="1" ht="39.950000000000003" customHeight="1">
      <c r="A9" s="7" t="s">
        <v>84</v>
      </c>
      <c r="B9" s="7" t="s">
        <v>138</v>
      </c>
      <c r="C9" s="34">
        <v>50</v>
      </c>
      <c r="D9" s="7"/>
      <c r="E9" s="13">
        <v>50</v>
      </c>
      <c r="F9" s="1"/>
      <c r="G9" s="16"/>
      <c r="H9" s="46">
        <f t="shared" si="0"/>
        <v>50</v>
      </c>
      <c r="I9" s="47"/>
      <c r="J9" s="48">
        <v>50</v>
      </c>
      <c r="K9" s="45"/>
    </row>
    <row r="10" spans="1:11" s="2" customFormat="1" ht="39.950000000000003" customHeight="1">
      <c r="A10" s="7" t="s">
        <v>71</v>
      </c>
      <c r="B10" s="7" t="s">
        <v>137</v>
      </c>
      <c r="C10" s="34">
        <v>100</v>
      </c>
      <c r="D10" s="7"/>
      <c r="E10" s="13">
        <v>100</v>
      </c>
      <c r="F10" s="1"/>
      <c r="G10" s="16"/>
      <c r="H10" s="46">
        <f t="shared" si="0"/>
        <v>100</v>
      </c>
      <c r="I10" s="47"/>
      <c r="J10" s="48">
        <v>100</v>
      </c>
      <c r="K10" s="45"/>
    </row>
    <row r="11" spans="1:11" s="2" customFormat="1" ht="39.950000000000003" customHeight="1">
      <c r="A11" s="7" t="s">
        <v>76</v>
      </c>
      <c r="B11" s="7" t="s">
        <v>138</v>
      </c>
      <c r="C11" s="34">
        <v>100</v>
      </c>
      <c r="D11" s="7"/>
      <c r="E11" s="13">
        <v>100</v>
      </c>
      <c r="F11" s="1"/>
      <c r="G11" s="16"/>
      <c r="H11" s="46">
        <f t="shared" si="0"/>
        <v>100</v>
      </c>
      <c r="I11" s="47"/>
      <c r="J11" s="48">
        <v>100</v>
      </c>
      <c r="K11" s="45"/>
    </row>
    <row r="12" spans="1:11">
      <c r="A12" s="9"/>
      <c r="B12" s="9"/>
      <c r="C12" s="53"/>
      <c r="D12" s="53"/>
      <c r="E12" s="54"/>
      <c r="F12" s="27"/>
      <c r="H12" s="9"/>
      <c r="I12" s="9"/>
      <c r="J12" s="26"/>
    </row>
    <row r="13" spans="1:11">
      <c r="A13" s="9"/>
      <c r="B13" s="9"/>
      <c r="C13" s="9"/>
      <c r="D13" s="9"/>
      <c r="E13" s="26"/>
      <c r="F13" s="27"/>
      <c r="H13" s="9"/>
      <c r="I13" s="9"/>
      <c r="J13" s="26"/>
    </row>
    <row r="14" spans="1:11">
      <c r="A14" s="9"/>
      <c r="B14" s="9"/>
      <c r="C14" s="9"/>
      <c r="D14" s="9"/>
      <c r="E14" s="26"/>
      <c r="F14" s="27"/>
      <c r="H14" s="9"/>
      <c r="I14" s="9"/>
      <c r="J14" s="26"/>
    </row>
    <row r="15" spans="1:11">
      <c r="A15" s="9"/>
      <c r="B15" s="9"/>
      <c r="C15" s="9"/>
      <c r="D15" s="9"/>
      <c r="E15" s="26"/>
      <c r="F15" s="27"/>
      <c r="H15" s="9"/>
      <c r="I15" s="9"/>
      <c r="J15" s="26"/>
    </row>
    <row r="16" spans="1:11">
      <c r="A16" s="9"/>
      <c r="B16" s="9"/>
      <c r="C16" s="9"/>
      <c r="D16" s="9"/>
      <c r="E16" s="26"/>
      <c r="F16" s="27"/>
      <c r="H16" s="9"/>
      <c r="I16" s="9"/>
      <c r="J16" s="26"/>
    </row>
    <row r="17" spans="1:10" s="28" customFormat="1">
      <c r="A17" s="9"/>
      <c r="B17" s="9"/>
      <c r="C17" s="9"/>
      <c r="D17" s="9"/>
      <c r="E17" s="26"/>
      <c r="F17" s="27"/>
      <c r="H17" s="9"/>
      <c r="I17" s="9"/>
      <c r="J17" s="26"/>
    </row>
    <row r="18" spans="1:10" s="28" customFormat="1">
      <c r="A18" s="9"/>
      <c r="B18" s="9"/>
      <c r="C18" s="9"/>
      <c r="D18" s="9"/>
      <c r="E18" s="26"/>
      <c r="F18" s="27"/>
      <c r="H18" s="9"/>
      <c r="I18" s="9"/>
      <c r="J18" s="26"/>
    </row>
    <row r="19" spans="1:10" s="28" customFormat="1">
      <c r="A19" s="9"/>
      <c r="B19" s="9"/>
      <c r="C19" s="9"/>
      <c r="D19" s="9"/>
      <c r="E19" s="26"/>
      <c r="F19" s="27"/>
      <c r="H19" s="9"/>
      <c r="I19" s="9"/>
      <c r="J19" s="26"/>
    </row>
  </sheetData>
  <mergeCells count="9">
    <mergeCell ref="H5:H6"/>
    <mergeCell ref="I5:J5"/>
    <mergeCell ref="K5:K6"/>
    <mergeCell ref="A2:G2"/>
    <mergeCell ref="A5:A6"/>
    <mergeCell ref="B5:B6"/>
    <mergeCell ref="C5:C6"/>
    <mergeCell ref="G5:G6"/>
    <mergeCell ref="D5:E5"/>
  </mergeCells>
  <phoneticPr fontId="1" type="noConversion"/>
  <printOptions horizontalCentered="1"/>
  <pageMargins left="0.70866141732283472" right="0.70866141732283472" top="0.74803149606299213" bottom="0.74803149606299213" header="0.31496062992125984" footer="0.51181102362204722"/>
  <pageSetup paperSize="9" scale="66" fitToHeight="100" orientation="portrait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2"/>
  <sheetViews>
    <sheetView workbookViewId="0">
      <pane xSplit="5" ySplit="6" topLeftCell="F13" activePane="bottomRight" state="frozen"/>
      <selection pane="topRight" activeCell="G1" sqref="G1"/>
      <selection pane="bottomLeft" activeCell="A5" sqref="A5"/>
      <selection pane="bottomRight" activeCell="F14" sqref="F14"/>
    </sheetView>
  </sheetViews>
  <sheetFormatPr defaultRowHeight="13.5"/>
  <cols>
    <col min="1" max="1" width="10.75" style="18" customWidth="1"/>
    <col min="2" max="2" width="15.5" style="18" customWidth="1"/>
    <col min="3" max="3" width="22.375" style="18" customWidth="1"/>
    <col min="4" max="4" width="39.875" style="19" customWidth="1"/>
    <col min="5" max="5" width="55.375" style="19" hidden="1" customWidth="1"/>
    <col min="6" max="7" width="22.75" style="19" customWidth="1"/>
    <col min="8" max="8" width="17.375" style="19" customWidth="1"/>
    <col min="9" max="9" width="15.375" style="18" customWidth="1"/>
    <col min="10" max="10" width="25.875" style="20" hidden="1" customWidth="1"/>
    <col min="11" max="11" width="56.75" style="18" customWidth="1"/>
    <col min="12" max="16384" width="9" style="18"/>
  </cols>
  <sheetData>
    <row r="1" spans="1:11" ht="18.75">
      <c r="A1" s="18" t="s">
        <v>125</v>
      </c>
      <c r="B1" s="75"/>
      <c r="C1" s="75"/>
    </row>
    <row r="2" spans="1:11" ht="33.75" customHeight="1">
      <c r="A2" s="58" t="s">
        <v>98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17.25" customHeight="1">
      <c r="B3" s="21"/>
      <c r="C3" s="21"/>
      <c r="D3" s="22"/>
      <c r="E3" s="22"/>
      <c r="F3" s="22"/>
      <c r="G3" s="22"/>
      <c r="H3" s="22"/>
      <c r="I3" s="21"/>
      <c r="J3" s="21"/>
    </row>
    <row r="4" spans="1:11" s="25" customFormat="1" ht="60" customHeight="1">
      <c r="A4" s="59" t="s">
        <v>90</v>
      </c>
      <c r="B4" s="59" t="s">
        <v>1</v>
      </c>
      <c r="C4" s="59" t="s">
        <v>2</v>
      </c>
      <c r="D4" s="59" t="s">
        <v>0</v>
      </c>
      <c r="E4" s="23" t="s">
        <v>6</v>
      </c>
      <c r="F4" s="59" t="s">
        <v>128</v>
      </c>
      <c r="G4" s="59" t="s">
        <v>130</v>
      </c>
      <c r="H4" s="63" t="s">
        <v>131</v>
      </c>
      <c r="I4" s="64"/>
      <c r="J4" s="24" t="s">
        <v>3</v>
      </c>
      <c r="K4" s="61" t="s">
        <v>110</v>
      </c>
    </row>
    <row r="5" spans="1:11" s="25" customFormat="1" ht="60" customHeight="1">
      <c r="A5" s="60"/>
      <c r="B5" s="60"/>
      <c r="C5" s="60"/>
      <c r="D5" s="60"/>
      <c r="E5" s="23"/>
      <c r="F5" s="60"/>
      <c r="G5" s="60"/>
      <c r="H5" s="23" t="s">
        <v>133</v>
      </c>
      <c r="I5" s="24" t="s">
        <v>129</v>
      </c>
      <c r="J5" s="24"/>
      <c r="K5" s="62"/>
    </row>
    <row r="6" spans="1:11" s="2" customFormat="1" ht="90" customHeight="1">
      <c r="A6" s="33"/>
      <c r="B6" s="3" t="s">
        <v>126</v>
      </c>
      <c r="C6" s="3"/>
      <c r="D6" s="8"/>
      <c r="E6" s="8"/>
      <c r="F6" s="8"/>
      <c r="G6" s="15">
        <f>SUM(G7,G19,G22,G26,G37,G42,G46,G51)</f>
        <v>3880.96</v>
      </c>
      <c r="H6" s="29">
        <f>SUM(H7,H19,H22,H26,H37,H42,H46,H51)</f>
        <v>928.02178000000004</v>
      </c>
      <c r="I6" s="38">
        <f>SUM(I7,I19,I22,I26,I37,I42,I46,I51)</f>
        <v>2952.93822</v>
      </c>
      <c r="J6" s="4"/>
      <c r="K6" s="1" t="s">
        <v>159</v>
      </c>
    </row>
    <row r="7" spans="1:11" s="2" customFormat="1" ht="39.950000000000003" customHeight="1">
      <c r="A7" s="33" t="s">
        <v>91</v>
      </c>
      <c r="B7" s="3" t="s">
        <v>92</v>
      </c>
      <c r="C7" s="3"/>
      <c r="D7" s="8"/>
      <c r="E7" s="8"/>
      <c r="F7" s="8"/>
      <c r="G7" s="15">
        <f>SUM(G8:G18)</f>
        <v>1127.01</v>
      </c>
      <c r="H7" s="30">
        <f>SUM(H8:H18)</f>
        <v>928.02178000000004</v>
      </c>
      <c r="I7" s="29">
        <f>SUM(I8:I18)</f>
        <v>198.98821999999998</v>
      </c>
      <c r="J7" s="4"/>
      <c r="K7" s="33"/>
    </row>
    <row r="8" spans="1:11" s="2" customFormat="1" ht="39.950000000000003" customHeight="1">
      <c r="A8" s="70"/>
      <c r="B8" s="73"/>
      <c r="C8" s="32" t="s">
        <v>145</v>
      </c>
      <c r="D8" s="7" t="s">
        <v>144</v>
      </c>
      <c r="E8" s="7" t="s">
        <v>7</v>
      </c>
      <c r="F8" s="7" t="s">
        <v>141</v>
      </c>
      <c r="G8" s="34">
        <f t="shared" ref="G8:G53" si="0">H8+I8</f>
        <v>270</v>
      </c>
      <c r="H8" s="31">
        <v>270</v>
      </c>
      <c r="I8" s="11">
        <v>0</v>
      </c>
      <c r="J8" s="1" t="s">
        <v>4</v>
      </c>
      <c r="K8" s="1" t="s">
        <v>157</v>
      </c>
    </row>
    <row r="9" spans="1:11" s="2" customFormat="1" ht="39.950000000000003" customHeight="1">
      <c r="A9" s="70"/>
      <c r="B9" s="73"/>
      <c r="C9" s="72" t="s">
        <v>5</v>
      </c>
      <c r="D9" s="7" t="s">
        <v>57</v>
      </c>
      <c r="E9" s="7" t="s">
        <v>89</v>
      </c>
      <c r="F9" s="7" t="s">
        <v>134</v>
      </c>
      <c r="G9" s="34">
        <f t="shared" si="0"/>
        <v>494</v>
      </c>
      <c r="H9" s="31">
        <v>494</v>
      </c>
      <c r="I9" s="11">
        <v>0</v>
      </c>
      <c r="J9" s="1" t="s">
        <v>8</v>
      </c>
      <c r="K9" s="1" t="s">
        <v>147</v>
      </c>
    </row>
    <row r="10" spans="1:11" s="2" customFormat="1" ht="39.950000000000003" customHeight="1">
      <c r="A10" s="70"/>
      <c r="B10" s="73"/>
      <c r="C10" s="73"/>
      <c r="D10" s="7" t="s">
        <v>58</v>
      </c>
      <c r="E10" s="7" t="s">
        <v>11</v>
      </c>
      <c r="F10" s="7" t="s">
        <v>135</v>
      </c>
      <c r="G10" s="34">
        <f t="shared" si="0"/>
        <v>15</v>
      </c>
      <c r="H10" s="7"/>
      <c r="I10" s="11">
        <v>15</v>
      </c>
      <c r="J10" s="1" t="s">
        <v>4</v>
      </c>
      <c r="K10" s="16"/>
    </row>
    <row r="11" spans="1:11" s="2" customFormat="1" ht="39.950000000000003" customHeight="1">
      <c r="A11" s="70"/>
      <c r="B11" s="73"/>
      <c r="C11" s="73"/>
      <c r="D11" s="7" t="s">
        <v>59</v>
      </c>
      <c r="E11" s="7" t="s">
        <v>85</v>
      </c>
      <c r="F11" s="7" t="s">
        <v>134</v>
      </c>
      <c r="G11" s="34">
        <f t="shared" si="0"/>
        <v>100</v>
      </c>
      <c r="H11" s="7"/>
      <c r="I11" s="11">
        <v>100</v>
      </c>
      <c r="J11" s="1" t="s">
        <v>12</v>
      </c>
      <c r="K11" s="16"/>
    </row>
    <row r="12" spans="1:11" s="2" customFormat="1" ht="39.950000000000003" customHeight="1">
      <c r="A12" s="70"/>
      <c r="B12" s="73"/>
      <c r="C12" s="73"/>
      <c r="D12" s="7" t="s">
        <v>132</v>
      </c>
      <c r="E12" s="7" t="s">
        <v>13</v>
      </c>
      <c r="F12" s="7" t="s">
        <v>134</v>
      </c>
      <c r="G12" s="34">
        <f t="shared" si="0"/>
        <v>85</v>
      </c>
      <c r="H12" s="31">
        <v>85</v>
      </c>
      <c r="I12" s="11">
        <v>0</v>
      </c>
      <c r="J12" s="1" t="s">
        <v>8</v>
      </c>
      <c r="K12" s="1" t="s">
        <v>148</v>
      </c>
    </row>
    <row r="13" spans="1:11" s="2" customFormat="1" ht="39.950000000000003" customHeight="1">
      <c r="A13" s="70"/>
      <c r="B13" s="73"/>
      <c r="C13" s="73"/>
      <c r="D13" s="7" t="s">
        <v>60</v>
      </c>
      <c r="E13" s="7" t="s">
        <v>14</v>
      </c>
      <c r="F13" s="7" t="s">
        <v>135</v>
      </c>
      <c r="G13" s="34">
        <f t="shared" si="0"/>
        <v>10</v>
      </c>
      <c r="H13" s="7"/>
      <c r="I13" s="11">
        <v>10</v>
      </c>
      <c r="J13" s="1" t="s">
        <v>4</v>
      </c>
      <c r="K13" s="16"/>
    </row>
    <row r="14" spans="1:11" s="2" customFormat="1" ht="39.950000000000003" customHeight="1">
      <c r="A14" s="70"/>
      <c r="B14" s="73"/>
      <c r="C14" s="73"/>
      <c r="D14" s="7" t="s">
        <v>61</v>
      </c>
      <c r="E14" s="7" t="s">
        <v>15</v>
      </c>
      <c r="F14" s="7" t="s">
        <v>136</v>
      </c>
      <c r="G14" s="35">
        <f t="shared" si="0"/>
        <v>15.25822</v>
      </c>
      <c r="H14" s="7"/>
      <c r="I14" s="10">
        <v>15.25822</v>
      </c>
      <c r="J14" s="1" t="s">
        <v>4</v>
      </c>
      <c r="K14" s="16"/>
    </row>
    <row r="15" spans="1:11" s="2" customFormat="1" ht="39.950000000000003" customHeight="1">
      <c r="A15" s="70"/>
      <c r="B15" s="73"/>
      <c r="C15" s="74"/>
      <c r="D15" s="7" t="s">
        <v>142</v>
      </c>
      <c r="E15" s="7" t="s">
        <v>73</v>
      </c>
      <c r="F15" s="7" t="s">
        <v>135</v>
      </c>
      <c r="G15" s="34">
        <f t="shared" ref="G15" si="1">H15+I15</f>
        <v>15</v>
      </c>
      <c r="H15" s="7"/>
      <c r="I15" s="11">
        <f>29-14</f>
        <v>15</v>
      </c>
      <c r="J15" s="1" t="s">
        <v>56</v>
      </c>
      <c r="K15" s="1" t="s">
        <v>149</v>
      </c>
    </row>
    <row r="16" spans="1:11" s="2" customFormat="1" ht="39.950000000000003" customHeight="1">
      <c r="A16" s="70"/>
      <c r="B16" s="73"/>
      <c r="C16" s="32" t="s">
        <v>143</v>
      </c>
      <c r="D16" s="7" t="s">
        <v>146</v>
      </c>
      <c r="E16" s="7" t="s">
        <v>73</v>
      </c>
      <c r="F16" s="7" t="s">
        <v>137</v>
      </c>
      <c r="G16" s="34">
        <f t="shared" si="0"/>
        <v>14</v>
      </c>
      <c r="H16" s="7"/>
      <c r="I16" s="11">
        <v>14</v>
      </c>
      <c r="J16" s="1" t="s">
        <v>56</v>
      </c>
      <c r="K16" s="1" t="s">
        <v>149</v>
      </c>
    </row>
    <row r="17" spans="1:11" s="2" customFormat="1" ht="39.950000000000003" customHeight="1">
      <c r="A17" s="70"/>
      <c r="B17" s="73"/>
      <c r="C17" s="32" t="s">
        <v>16</v>
      </c>
      <c r="D17" s="7" t="s">
        <v>63</v>
      </c>
      <c r="E17" s="7" t="s">
        <v>55</v>
      </c>
      <c r="F17" s="7" t="s">
        <v>140</v>
      </c>
      <c r="G17" s="35">
        <f t="shared" si="0"/>
        <v>79.021780000000007</v>
      </c>
      <c r="H17" s="7">
        <v>79.021780000000007</v>
      </c>
      <c r="I17" s="12">
        <v>0</v>
      </c>
      <c r="J17" s="1"/>
      <c r="K17" s="1" t="s">
        <v>150</v>
      </c>
    </row>
    <row r="18" spans="1:11" s="2" customFormat="1" ht="39.950000000000003" customHeight="1">
      <c r="A18" s="70"/>
      <c r="B18" s="74"/>
      <c r="C18" s="32" t="s">
        <v>9</v>
      </c>
      <c r="D18" s="7" t="s">
        <v>64</v>
      </c>
      <c r="E18" s="7" t="s">
        <v>40</v>
      </c>
      <c r="F18" s="7" t="s">
        <v>140</v>
      </c>
      <c r="G18" s="34">
        <f t="shared" si="0"/>
        <v>29.73</v>
      </c>
      <c r="H18" s="7"/>
      <c r="I18" s="13">
        <v>29.73</v>
      </c>
      <c r="J18" s="1" t="s">
        <v>10</v>
      </c>
      <c r="K18" s="16"/>
    </row>
    <row r="19" spans="1:11" s="5" customFormat="1" ht="39.950000000000003" customHeight="1">
      <c r="A19" s="6" t="s">
        <v>93</v>
      </c>
      <c r="B19" s="3" t="s">
        <v>102</v>
      </c>
      <c r="C19" s="3"/>
      <c r="D19" s="8"/>
      <c r="E19" s="8"/>
      <c r="F19" s="8"/>
      <c r="G19" s="36">
        <f t="shared" si="0"/>
        <v>170</v>
      </c>
      <c r="H19" s="8"/>
      <c r="I19" s="14">
        <f>SUM(I20:I21)</f>
        <v>170</v>
      </c>
      <c r="J19" s="4"/>
      <c r="K19" s="17"/>
    </row>
    <row r="20" spans="1:11" s="2" customFormat="1" ht="39.950000000000003" customHeight="1">
      <c r="A20" s="70"/>
      <c r="B20" s="71" t="s">
        <v>17</v>
      </c>
      <c r="C20" s="71" t="s">
        <v>94</v>
      </c>
      <c r="D20" s="7" t="s">
        <v>87</v>
      </c>
      <c r="E20" s="7" t="s">
        <v>112</v>
      </c>
      <c r="F20" s="7" t="s">
        <v>137</v>
      </c>
      <c r="G20" s="34">
        <f t="shared" si="0"/>
        <v>60</v>
      </c>
      <c r="H20" s="7"/>
      <c r="I20" s="11">
        <v>60</v>
      </c>
      <c r="J20" s="1" t="s">
        <v>111</v>
      </c>
      <c r="K20" s="1" t="s">
        <v>158</v>
      </c>
    </row>
    <row r="21" spans="1:11" s="2" customFormat="1" ht="39.950000000000003" customHeight="1">
      <c r="A21" s="70"/>
      <c r="B21" s="71"/>
      <c r="C21" s="71"/>
      <c r="D21" s="7" t="s">
        <v>54</v>
      </c>
      <c r="E21" s="7" t="s">
        <v>31</v>
      </c>
      <c r="F21" s="7" t="s">
        <v>137</v>
      </c>
      <c r="G21" s="34">
        <f t="shared" si="0"/>
        <v>110</v>
      </c>
      <c r="H21" s="7"/>
      <c r="I21" s="11">
        <v>110</v>
      </c>
      <c r="J21" s="1"/>
      <c r="K21" s="16"/>
    </row>
    <row r="22" spans="1:11" s="5" customFormat="1" ht="39.950000000000003" customHeight="1">
      <c r="A22" s="6" t="s">
        <v>95</v>
      </c>
      <c r="B22" s="3" t="s">
        <v>101</v>
      </c>
      <c r="C22" s="3"/>
      <c r="D22" s="8"/>
      <c r="E22" s="8"/>
      <c r="F22" s="8"/>
      <c r="G22" s="36">
        <f t="shared" si="0"/>
        <v>330</v>
      </c>
      <c r="H22" s="8"/>
      <c r="I22" s="15">
        <f>SUM(I23:I25)</f>
        <v>330</v>
      </c>
      <c r="J22" s="4"/>
      <c r="K22" s="17"/>
    </row>
    <row r="23" spans="1:11" s="2" customFormat="1" ht="39.950000000000003" customHeight="1">
      <c r="A23" s="70"/>
      <c r="B23" s="71" t="s">
        <v>18</v>
      </c>
      <c r="C23" s="71" t="s">
        <v>19</v>
      </c>
      <c r="D23" s="7" t="s">
        <v>88</v>
      </c>
      <c r="E23" s="7" t="s">
        <v>113</v>
      </c>
      <c r="F23" s="7" t="s">
        <v>137</v>
      </c>
      <c r="G23" s="34">
        <f t="shared" si="0"/>
        <v>30</v>
      </c>
      <c r="H23" s="7"/>
      <c r="I23" s="11">
        <v>30</v>
      </c>
      <c r="J23" s="1" t="s">
        <v>114</v>
      </c>
      <c r="K23" s="1" t="s">
        <v>151</v>
      </c>
    </row>
    <row r="24" spans="1:11" s="2" customFormat="1" ht="39.950000000000003" customHeight="1">
      <c r="A24" s="70"/>
      <c r="B24" s="71"/>
      <c r="C24" s="71"/>
      <c r="D24" s="7" t="s">
        <v>83</v>
      </c>
      <c r="E24" s="7" t="s">
        <v>74</v>
      </c>
      <c r="F24" s="7" t="s">
        <v>138</v>
      </c>
      <c r="G24" s="34">
        <f t="shared" si="0"/>
        <v>200</v>
      </c>
      <c r="H24" s="7"/>
      <c r="I24" s="11">
        <v>200</v>
      </c>
      <c r="J24" s="1"/>
      <c r="K24" s="16"/>
    </row>
    <row r="25" spans="1:11" s="2" customFormat="1" ht="39.950000000000003" customHeight="1">
      <c r="A25" s="70"/>
      <c r="B25" s="71"/>
      <c r="C25" s="71"/>
      <c r="D25" s="7" t="s">
        <v>65</v>
      </c>
      <c r="E25" s="7" t="s">
        <v>46</v>
      </c>
      <c r="F25" s="7" t="s">
        <v>127</v>
      </c>
      <c r="G25" s="34">
        <f t="shared" si="0"/>
        <v>100</v>
      </c>
      <c r="H25" s="7"/>
      <c r="I25" s="11">
        <v>100</v>
      </c>
      <c r="J25" s="1"/>
      <c r="K25" s="16"/>
    </row>
    <row r="26" spans="1:11" s="5" customFormat="1" ht="39.950000000000003" customHeight="1">
      <c r="A26" s="6" t="s">
        <v>96</v>
      </c>
      <c r="B26" s="3" t="s">
        <v>100</v>
      </c>
      <c r="C26" s="3"/>
      <c r="D26" s="8"/>
      <c r="E26" s="8"/>
      <c r="F26" s="8"/>
      <c r="G26" s="36">
        <f t="shared" si="0"/>
        <v>767.95</v>
      </c>
      <c r="H26" s="8"/>
      <c r="I26" s="15">
        <f>SUM(I27:I36)</f>
        <v>767.95</v>
      </c>
      <c r="J26" s="4"/>
      <c r="K26" s="17"/>
    </row>
    <row r="27" spans="1:11" s="2" customFormat="1" ht="39.950000000000003" customHeight="1">
      <c r="A27" s="70"/>
      <c r="B27" s="71" t="s">
        <v>20</v>
      </c>
      <c r="C27" s="71" t="s">
        <v>21</v>
      </c>
      <c r="D27" s="7" t="s">
        <v>39</v>
      </c>
      <c r="E27" s="7" t="s">
        <v>34</v>
      </c>
      <c r="F27" s="7" t="s">
        <v>127</v>
      </c>
      <c r="G27" s="34">
        <f t="shared" si="0"/>
        <v>132.94999999999999</v>
      </c>
      <c r="H27" s="7"/>
      <c r="I27" s="11">
        <v>132.94999999999999</v>
      </c>
      <c r="J27" s="1"/>
      <c r="K27" s="16"/>
    </row>
    <row r="28" spans="1:11" s="2" customFormat="1" ht="39.950000000000003" customHeight="1">
      <c r="A28" s="70"/>
      <c r="B28" s="71"/>
      <c r="C28" s="71"/>
      <c r="D28" s="7" t="s">
        <v>66</v>
      </c>
      <c r="E28" s="7" t="s">
        <v>75</v>
      </c>
      <c r="F28" s="7" t="s">
        <v>138</v>
      </c>
      <c r="G28" s="34">
        <f t="shared" si="0"/>
        <v>150</v>
      </c>
      <c r="H28" s="7"/>
      <c r="I28" s="11">
        <v>150</v>
      </c>
      <c r="J28" s="1"/>
      <c r="K28" s="16"/>
    </row>
    <row r="29" spans="1:11" s="2" customFormat="1" ht="39.950000000000003" customHeight="1">
      <c r="A29" s="70"/>
      <c r="B29" s="71"/>
      <c r="C29" s="71"/>
      <c r="D29" s="7" t="s">
        <v>67</v>
      </c>
      <c r="E29" s="7" t="s">
        <v>115</v>
      </c>
      <c r="F29" s="7" t="s">
        <v>137</v>
      </c>
      <c r="G29" s="34">
        <f t="shared" si="0"/>
        <v>120</v>
      </c>
      <c r="H29" s="7"/>
      <c r="I29" s="11">
        <v>120</v>
      </c>
      <c r="J29" s="1" t="s">
        <v>116</v>
      </c>
      <c r="K29" s="1" t="s">
        <v>152</v>
      </c>
    </row>
    <row r="30" spans="1:11" s="2" customFormat="1" ht="39.950000000000003" customHeight="1">
      <c r="A30" s="70"/>
      <c r="B30" s="71"/>
      <c r="C30" s="71"/>
      <c r="D30" s="7" t="s">
        <v>44</v>
      </c>
      <c r="E30" s="7" t="s">
        <v>43</v>
      </c>
      <c r="F30" s="7" t="s">
        <v>137</v>
      </c>
      <c r="G30" s="34">
        <f t="shared" si="0"/>
        <v>75</v>
      </c>
      <c r="H30" s="7"/>
      <c r="I30" s="11">
        <v>75</v>
      </c>
      <c r="J30" s="1"/>
      <c r="K30" s="16"/>
    </row>
    <row r="31" spans="1:11" s="2" customFormat="1" ht="39.950000000000003" customHeight="1">
      <c r="A31" s="70"/>
      <c r="B31" s="71"/>
      <c r="C31" s="71"/>
      <c r="D31" s="7" t="s">
        <v>50</v>
      </c>
      <c r="E31" s="7" t="s">
        <v>36</v>
      </c>
      <c r="F31" s="7" t="s">
        <v>139</v>
      </c>
      <c r="G31" s="34">
        <f t="shared" si="0"/>
        <v>40</v>
      </c>
      <c r="H31" s="7"/>
      <c r="I31" s="11">
        <v>40</v>
      </c>
      <c r="J31" s="1"/>
      <c r="K31" s="16"/>
    </row>
    <row r="32" spans="1:11" s="2" customFormat="1" ht="39.950000000000003" customHeight="1">
      <c r="A32" s="70"/>
      <c r="B32" s="71"/>
      <c r="C32" s="71"/>
      <c r="D32" s="7" t="s">
        <v>51</v>
      </c>
      <c r="E32" s="7" t="s">
        <v>35</v>
      </c>
      <c r="F32" s="7" t="s">
        <v>139</v>
      </c>
      <c r="G32" s="34">
        <f t="shared" si="0"/>
        <v>15</v>
      </c>
      <c r="H32" s="7"/>
      <c r="I32" s="11">
        <v>15</v>
      </c>
      <c r="J32" s="1"/>
      <c r="K32" s="16"/>
    </row>
    <row r="33" spans="1:11" s="2" customFormat="1" ht="39.950000000000003" customHeight="1">
      <c r="A33" s="70"/>
      <c r="B33" s="71"/>
      <c r="C33" s="71"/>
      <c r="D33" s="7" t="s">
        <v>52</v>
      </c>
      <c r="E33" s="7" t="s">
        <v>37</v>
      </c>
      <c r="F33" s="7" t="s">
        <v>139</v>
      </c>
      <c r="G33" s="34">
        <f t="shared" si="0"/>
        <v>20</v>
      </c>
      <c r="H33" s="7"/>
      <c r="I33" s="11">
        <v>20</v>
      </c>
      <c r="J33" s="1"/>
      <c r="K33" s="16"/>
    </row>
    <row r="34" spans="1:11" s="2" customFormat="1" ht="39.950000000000003" customHeight="1">
      <c r="A34" s="70"/>
      <c r="B34" s="71"/>
      <c r="C34" s="71"/>
      <c r="D34" s="7" t="s">
        <v>80</v>
      </c>
      <c r="E34" s="7" t="s">
        <v>38</v>
      </c>
      <c r="F34" s="7" t="s">
        <v>138</v>
      </c>
      <c r="G34" s="34">
        <f t="shared" si="0"/>
        <v>15</v>
      </c>
      <c r="H34" s="7"/>
      <c r="I34" s="11">
        <v>15</v>
      </c>
      <c r="J34" s="1"/>
      <c r="K34" s="16"/>
    </row>
    <row r="35" spans="1:11" s="2" customFormat="1" ht="39.950000000000003" customHeight="1">
      <c r="A35" s="70"/>
      <c r="B35" s="71"/>
      <c r="C35" s="71"/>
      <c r="D35" s="7" t="s">
        <v>81</v>
      </c>
      <c r="E35" s="7" t="s">
        <v>46</v>
      </c>
      <c r="F35" s="7" t="s">
        <v>137</v>
      </c>
      <c r="G35" s="34">
        <f t="shared" si="0"/>
        <v>100</v>
      </c>
      <c r="H35" s="7"/>
      <c r="I35" s="11">
        <v>100</v>
      </c>
      <c r="J35" s="1"/>
      <c r="K35" s="16"/>
    </row>
    <row r="36" spans="1:11" s="2" customFormat="1" ht="39.950000000000003" customHeight="1">
      <c r="A36" s="70"/>
      <c r="B36" s="71"/>
      <c r="C36" s="71"/>
      <c r="D36" s="7" t="s">
        <v>82</v>
      </c>
      <c r="E36" s="7" t="s">
        <v>47</v>
      </c>
      <c r="F36" s="7" t="s">
        <v>137</v>
      </c>
      <c r="G36" s="34">
        <f t="shared" si="0"/>
        <v>100</v>
      </c>
      <c r="H36" s="7"/>
      <c r="I36" s="13">
        <v>100</v>
      </c>
      <c r="J36" s="1"/>
      <c r="K36" s="16"/>
    </row>
    <row r="37" spans="1:11" s="5" customFormat="1" ht="39.950000000000003" customHeight="1">
      <c r="A37" s="6" t="s">
        <v>97</v>
      </c>
      <c r="B37" s="3" t="s">
        <v>99</v>
      </c>
      <c r="C37" s="3"/>
      <c r="D37" s="8"/>
      <c r="E37" s="8"/>
      <c r="F37" s="8"/>
      <c r="G37" s="36">
        <f t="shared" si="0"/>
        <v>495</v>
      </c>
      <c r="H37" s="8"/>
      <c r="I37" s="14">
        <f>SUM(I38:I41)</f>
        <v>495</v>
      </c>
      <c r="J37" s="4"/>
      <c r="K37" s="17"/>
    </row>
    <row r="38" spans="1:11" s="2" customFormat="1" ht="39.950000000000003" customHeight="1">
      <c r="A38" s="70"/>
      <c r="B38" s="71" t="s">
        <v>22</v>
      </c>
      <c r="C38" s="71" t="s">
        <v>23</v>
      </c>
      <c r="D38" s="7" t="s">
        <v>68</v>
      </c>
      <c r="E38" s="7" t="s">
        <v>41</v>
      </c>
      <c r="F38" s="7" t="s">
        <v>138</v>
      </c>
      <c r="G38" s="34">
        <f t="shared" si="0"/>
        <v>150</v>
      </c>
      <c r="H38" s="7"/>
      <c r="I38" s="13">
        <v>150</v>
      </c>
      <c r="J38" s="1"/>
      <c r="K38" s="16"/>
    </row>
    <row r="39" spans="1:11" s="2" customFormat="1" ht="39.950000000000003" customHeight="1">
      <c r="A39" s="70"/>
      <c r="B39" s="71"/>
      <c r="C39" s="71"/>
      <c r="D39" s="7" t="s">
        <v>48</v>
      </c>
      <c r="E39" s="7" t="s">
        <v>117</v>
      </c>
      <c r="F39" s="7" t="s">
        <v>137</v>
      </c>
      <c r="G39" s="34">
        <f t="shared" si="0"/>
        <v>170</v>
      </c>
      <c r="H39" s="7"/>
      <c r="I39" s="13">
        <v>170</v>
      </c>
      <c r="J39" s="1" t="s">
        <v>118</v>
      </c>
      <c r="K39" s="1" t="s">
        <v>153</v>
      </c>
    </row>
    <row r="40" spans="1:11" s="2" customFormat="1" ht="39.950000000000003" customHeight="1">
      <c r="A40" s="70"/>
      <c r="B40" s="71"/>
      <c r="C40" s="71"/>
      <c r="D40" s="7" t="s">
        <v>49</v>
      </c>
      <c r="E40" s="7" t="s">
        <v>42</v>
      </c>
      <c r="F40" s="7" t="s">
        <v>137</v>
      </c>
      <c r="G40" s="34">
        <f t="shared" si="0"/>
        <v>75</v>
      </c>
      <c r="H40" s="7"/>
      <c r="I40" s="13">
        <v>75</v>
      </c>
      <c r="J40" s="1"/>
      <c r="K40" s="16"/>
    </row>
    <row r="41" spans="1:11" s="2" customFormat="1" ht="39.950000000000003" customHeight="1">
      <c r="A41" s="70"/>
      <c r="B41" s="71"/>
      <c r="C41" s="71"/>
      <c r="D41" s="7" t="s">
        <v>69</v>
      </c>
      <c r="E41" s="7" t="s">
        <v>47</v>
      </c>
      <c r="F41" s="7" t="s">
        <v>137</v>
      </c>
      <c r="G41" s="34">
        <f t="shared" si="0"/>
        <v>100</v>
      </c>
      <c r="H41" s="7"/>
      <c r="I41" s="13">
        <v>100</v>
      </c>
      <c r="J41" s="1"/>
      <c r="K41" s="16"/>
    </row>
    <row r="42" spans="1:11" s="5" customFormat="1" ht="39.950000000000003" customHeight="1">
      <c r="A42" s="6" t="s">
        <v>103</v>
      </c>
      <c r="B42" s="3" t="s">
        <v>105</v>
      </c>
      <c r="C42" s="3"/>
      <c r="D42" s="8"/>
      <c r="E42" s="8"/>
      <c r="F42" s="8"/>
      <c r="G42" s="36">
        <f t="shared" si="0"/>
        <v>350</v>
      </c>
      <c r="H42" s="8"/>
      <c r="I42" s="14">
        <f>SUM(I43:I45)</f>
        <v>350</v>
      </c>
      <c r="J42" s="4"/>
      <c r="K42" s="17"/>
    </row>
    <row r="43" spans="1:11" s="2" customFormat="1" ht="39.950000000000003" customHeight="1">
      <c r="A43" s="70"/>
      <c r="B43" s="71" t="s">
        <v>104</v>
      </c>
      <c r="C43" s="71" t="s">
        <v>24</v>
      </c>
      <c r="D43" s="7" t="s">
        <v>70</v>
      </c>
      <c r="E43" s="7" t="s">
        <v>119</v>
      </c>
      <c r="F43" s="7" t="s">
        <v>137</v>
      </c>
      <c r="G43" s="34">
        <f t="shared" si="0"/>
        <v>150</v>
      </c>
      <c r="H43" s="7"/>
      <c r="I43" s="13">
        <v>150</v>
      </c>
      <c r="J43" s="1" t="s">
        <v>120</v>
      </c>
      <c r="K43" s="1" t="s">
        <v>154</v>
      </c>
    </row>
    <row r="44" spans="1:11" s="2" customFormat="1" ht="39.950000000000003" customHeight="1">
      <c r="A44" s="70"/>
      <c r="B44" s="71"/>
      <c r="C44" s="71"/>
      <c r="D44" s="7" t="s">
        <v>53</v>
      </c>
      <c r="E44" s="7" t="s">
        <v>33</v>
      </c>
      <c r="F44" s="7" t="s">
        <v>139</v>
      </c>
      <c r="G44" s="34">
        <f t="shared" si="0"/>
        <v>50</v>
      </c>
      <c r="H44" s="7"/>
      <c r="I44" s="13">
        <v>50</v>
      </c>
      <c r="J44" s="1"/>
      <c r="K44" s="16"/>
    </row>
    <row r="45" spans="1:11" s="2" customFormat="1" ht="39.950000000000003" customHeight="1">
      <c r="A45" s="70"/>
      <c r="B45" s="71"/>
      <c r="C45" s="71"/>
      <c r="D45" s="7" t="s">
        <v>62</v>
      </c>
      <c r="E45" s="7" t="s">
        <v>32</v>
      </c>
      <c r="F45" s="7" t="s">
        <v>138</v>
      </c>
      <c r="G45" s="34">
        <f t="shared" si="0"/>
        <v>150</v>
      </c>
      <c r="H45" s="7"/>
      <c r="I45" s="13">
        <v>150</v>
      </c>
      <c r="J45" s="1"/>
      <c r="K45" s="16"/>
    </row>
    <row r="46" spans="1:11" s="5" customFormat="1" ht="39.950000000000003" customHeight="1">
      <c r="A46" s="6" t="s">
        <v>106</v>
      </c>
      <c r="B46" s="3" t="s">
        <v>107</v>
      </c>
      <c r="C46" s="3"/>
      <c r="D46" s="8"/>
      <c r="E46" s="8"/>
      <c r="F46" s="8"/>
      <c r="G46" s="36">
        <f t="shared" si="0"/>
        <v>350</v>
      </c>
      <c r="H46" s="8"/>
      <c r="I46" s="14">
        <f>SUM(I47:I50)</f>
        <v>350</v>
      </c>
      <c r="J46" s="4"/>
      <c r="K46" s="17"/>
    </row>
    <row r="47" spans="1:11" s="2" customFormat="1" ht="39.950000000000003" customHeight="1">
      <c r="A47" s="70"/>
      <c r="B47" s="71" t="s">
        <v>25</v>
      </c>
      <c r="C47" s="71" t="s">
        <v>26</v>
      </c>
      <c r="D47" s="7" t="s">
        <v>79</v>
      </c>
      <c r="E47" s="7" t="s">
        <v>121</v>
      </c>
      <c r="F47" s="7" t="s">
        <v>137</v>
      </c>
      <c r="G47" s="34">
        <f t="shared" si="0"/>
        <v>100</v>
      </c>
      <c r="H47" s="7"/>
      <c r="I47" s="13">
        <v>100</v>
      </c>
      <c r="J47" s="1" t="s">
        <v>122</v>
      </c>
      <c r="K47" s="1" t="s">
        <v>155</v>
      </c>
    </row>
    <row r="48" spans="1:11" s="2" customFormat="1" ht="39.950000000000003" customHeight="1">
      <c r="A48" s="70"/>
      <c r="B48" s="71"/>
      <c r="C48" s="71"/>
      <c r="D48" s="7" t="s">
        <v>84</v>
      </c>
      <c r="E48" s="7" t="s">
        <v>45</v>
      </c>
      <c r="F48" s="7" t="s">
        <v>138</v>
      </c>
      <c r="G48" s="34">
        <f t="shared" si="0"/>
        <v>50</v>
      </c>
      <c r="H48" s="7"/>
      <c r="I48" s="13">
        <v>50</v>
      </c>
      <c r="J48" s="1"/>
      <c r="K48" s="16"/>
    </row>
    <row r="49" spans="1:11" s="2" customFormat="1" ht="39.950000000000003" customHeight="1">
      <c r="A49" s="70"/>
      <c r="B49" s="71"/>
      <c r="C49" s="71"/>
      <c r="D49" s="7" t="s">
        <v>71</v>
      </c>
      <c r="E49" s="7" t="s">
        <v>47</v>
      </c>
      <c r="F49" s="7" t="s">
        <v>137</v>
      </c>
      <c r="G49" s="34">
        <f t="shared" si="0"/>
        <v>100</v>
      </c>
      <c r="H49" s="7"/>
      <c r="I49" s="13">
        <v>100</v>
      </c>
      <c r="J49" s="1"/>
      <c r="K49" s="16"/>
    </row>
    <row r="50" spans="1:11" s="2" customFormat="1" ht="39.950000000000003" customHeight="1">
      <c r="A50" s="70"/>
      <c r="B50" s="71"/>
      <c r="C50" s="71"/>
      <c r="D50" s="7" t="s">
        <v>76</v>
      </c>
      <c r="E50" s="7" t="s">
        <v>78</v>
      </c>
      <c r="F50" s="7" t="s">
        <v>138</v>
      </c>
      <c r="G50" s="34">
        <f t="shared" si="0"/>
        <v>100</v>
      </c>
      <c r="H50" s="7"/>
      <c r="I50" s="13">
        <v>100</v>
      </c>
      <c r="J50" s="1"/>
      <c r="K50" s="16"/>
    </row>
    <row r="51" spans="1:11" s="5" customFormat="1" ht="39.950000000000003" customHeight="1">
      <c r="A51" s="6" t="s">
        <v>108</v>
      </c>
      <c r="B51" s="3" t="s">
        <v>109</v>
      </c>
      <c r="C51" s="3"/>
      <c r="D51" s="8"/>
      <c r="E51" s="8"/>
      <c r="F51" s="8"/>
      <c r="G51" s="36">
        <f t="shared" si="0"/>
        <v>291</v>
      </c>
      <c r="H51" s="8"/>
      <c r="I51" s="14">
        <f>SUM(I52:I54)</f>
        <v>291</v>
      </c>
      <c r="J51" s="4"/>
      <c r="K51" s="17"/>
    </row>
    <row r="52" spans="1:11" s="2" customFormat="1" ht="39.950000000000003" customHeight="1">
      <c r="A52" s="70"/>
      <c r="B52" s="71" t="s">
        <v>28</v>
      </c>
      <c r="C52" s="71" t="s">
        <v>27</v>
      </c>
      <c r="D52" s="7" t="s">
        <v>86</v>
      </c>
      <c r="E52" s="7" t="s">
        <v>123</v>
      </c>
      <c r="F52" s="7" t="s">
        <v>137</v>
      </c>
      <c r="G52" s="34">
        <f t="shared" si="0"/>
        <v>110</v>
      </c>
      <c r="H52" s="7"/>
      <c r="I52" s="11">
        <v>110</v>
      </c>
      <c r="J52" s="1" t="s">
        <v>124</v>
      </c>
      <c r="K52" s="1" t="s">
        <v>156</v>
      </c>
    </row>
    <row r="53" spans="1:11" s="2" customFormat="1" ht="39.950000000000003" customHeight="1">
      <c r="A53" s="70"/>
      <c r="B53" s="71"/>
      <c r="C53" s="71"/>
      <c r="D53" s="7" t="s">
        <v>72</v>
      </c>
      <c r="E53" s="7" t="s">
        <v>30</v>
      </c>
      <c r="F53" s="7" t="s">
        <v>138</v>
      </c>
      <c r="G53" s="34">
        <f t="shared" si="0"/>
        <v>150</v>
      </c>
      <c r="H53" s="7"/>
      <c r="I53" s="11">
        <v>150</v>
      </c>
      <c r="J53" s="1"/>
      <c r="K53" s="16"/>
    </row>
    <row r="54" spans="1:11" s="2" customFormat="1" ht="39.950000000000003" customHeight="1">
      <c r="A54" s="70"/>
      <c r="B54" s="71"/>
      <c r="C54" s="71"/>
      <c r="D54" s="7" t="s">
        <v>77</v>
      </c>
      <c r="E54" s="7" t="s">
        <v>29</v>
      </c>
      <c r="F54" s="7" t="s">
        <v>134</v>
      </c>
      <c r="G54" s="34">
        <f t="shared" ref="G54" si="2">H54+I54</f>
        <v>31</v>
      </c>
      <c r="H54" s="7"/>
      <c r="I54" s="11">
        <v>31</v>
      </c>
      <c r="J54" s="1"/>
      <c r="K54" s="16"/>
    </row>
    <row r="55" spans="1:11">
      <c r="B55" s="26"/>
      <c r="C55" s="26"/>
      <c r="D55" s="9"/>
      <c r="E55" s="9"/>
      <c r="F55" s="9"/>
      <c r="G55" s="9"/>
      <c r="H55" s="9"/>
      <c r="I55" s="26"/>
      <c r="J55" s="27"/>
    </row>
    <row r="56" spans="1:11">
      <c r="B56" s="26"/>
      <c r="C56" s="26"/>
      <c r="D56" s="9"/>
      <c r="E56" s="9"/>
      <c r="F56" s="9"/>
      <c r="G56" s="9"/>
      <c r="H56" s="9"/>
      <c r="I56" s="26"/>
      <c r="J56" s="27"/>
    </row>
    <row r="57" spans="1:11">
      <c r="B57" s="26"/>
      <c r="C57" s="26"/>
      <c r="D57" s="9"/>
      <c r="E57" s="9"/>
      <c r="F57" s="9"/>
      <c r="G57" s="9"/>
      <c r="H57" s="9"/>
      <c r="I57" s="26"/>
      <c r="J57" s="27"/>
    </row>
    <row r="58" spans="1:11">
      <c r="B58" s="26"/>
      <c r="C58" s="26"/>
      <c r="D58" s="9"/>
      <c r="E58" s="9"/>
      <c r="F58" s="9"/>
      <c r="G58" s="9"/>
      <c r="H58" s="9"/>
      <c r="I58" s="26"/>
      <c r="J58" s="27"/>
    </row>
    <row r="59" spans="1:11">
      <c r="B59" s="26"/>
      <c r="C59" s="26"/>
      <c r="D59" s="9"/>
      <c r="E59" s="9"/>
      <c r="F59" s="9"/>
      <c r="G59" s="9"/>
      <c r="H59" s="9"/>
      <c r="I59" s="26"/>
      <c r="J59" s="27"/>
    </row>
    <row r="60" spans="1:11" s="28" customFormat="1">
      <c r="B60" s="26"/>
      <c r="C60" s="26"/>
      <c r="D60" s="9"/>
      <c r="E60" s="9"/>
      <c r="F60" s="9"/>
      <c r="G60" s="9"/>
      <c r="H60" s="9"/>
      <c r="I60" s="26"/>
      <c r="J60" s="27"/>
    </row>
    <row r="61" spans="1:11" s="28" customFormat="1">
      <c r="B61" s="26"/>
      <c r="C61" s="26"/>
      <c r="D61" s="9"/>
      <c r="E61" s="9"/>
      <c r="F61" s="9"/>
      <c r="G61" s="9"/>
      <c r="H61" s="9"/>
      <c r="I61" s="26"/>
      <c r="J61" s="27"/>
    </row>
    <row r="62" spans="1:11" s="28" customFormat="1">
      <c r="B62" s="26"/>
      <c r="C62" s="26"/>
      <c r="D62" s="9"/>
      <c r="E62" s="9"/>
      <c r="F62" s="9"/>
      <c r="G62" s="9"/>
      <c r="H62" s="9"/>
      <c r="I62" s="26"/>
      <c r="J62" s="27"/>
    </row>
  </sheetData>
  <autoFilter ref="B6:J54"/>
  <mergeCells count="34">
    <mergeCell ref="B1:C1"/>
    <mergeCell ref="C27:C36"/>
    <mergeCell ref="C4:C5"/>
    <mergeCell ref="B4:B5"/>
    <mergeCell ref="B8:B18"/>
    <mergeCell ref="A52:A54"/>
    <mergeCell ref="A2:K2"/>
    <mergeCell ref="A8:A18"/>
    <mergeCell ref="A20:A21"/>
    <mergeCell ref="A23:A25"/>
    <mergeCell ref="A27:A36"/>
    <mergeCell ref="A38:A41"/>
    <mergeCell ref="B52:B54"/>
    <mergeCell ref="C52:C54"/>
    <mergeCell ref="B43:B45"/>
    <mergeCell ref="C43:C45"/>
    <mergeCell ref="B47:B50"/>
    <mergeCell ref="C47:C50"/>
    <mergeCell ref="B27:B36"/>
    <mergeCell ref="B38:B41"/>
    <mergeCell ref="C38:C41"/>
    <mergeCell ref="A4:A5"/>
    <mergeCell ref="A43:A45"/>
    <mergeCell ref="A47:A50"/>
    <mergeCell ref="B20:B21"/>
    <mergeCell ref="C20:C21"/>
    <mergeCell ref="B23:B25"/>
    <mergeCell ref="C23:C25"/>
    <mergeCell ref="C9:C15"/>
    <mergeCell ref="K4:K5"/>
    <mergeCell ref="G4:G5"/>
    <mergeCell ref="H4:I4"/>
    <mergeCell ref="F4:F5"/>
    <mergeCell ref="D4:D5"/>
  </mergeCells>
  <phoneticPr fontId="1" type="noConversion"/>
  <printOptions horizontalCentered="1"/>
  <pageMargins left="0.70866141732283472" right="0.70866141732283472" top="0.74803149606299213" bottom="0.74803149606299213" header="0.31496062992125984" footer="0.51181102362204722"/>
  <pageSetup paperSize="9" scale="59" fitToHeight="100" orientation="landscape" r:id="rId1"/>
  <headerFooter>
    <oddFooter>第 &amp;P 页，共 &amp;N 页</oddFooter>
  </headerFooter>
  <rowBreaks count="2" manualBreakCount="2">
    <brk id="42" max="10" man="1"/>
    <brk id="5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4</vt:i4>
      </vt:variant>
    </vt:vector>
  </HeadingPairs>
  <TitlesOfParts>
    <vt:vector size="6" baseType="lpstr">
      <vt:lpstr>发文附件</vt:lpstr>
      <vt:lpstr>工作底稿</vt:lpstr>
      <vt:lpstr>发文附件!Print_Area</vt:lpstr>
      <vt:lpstr>工作底稿!Print_Area</vt:lpstr>
      <vt:lpstr>发文附件!Print_Titles</vt:lpstr>
      <vt:lpstr>工作底稿!Print_Titles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余丹莹</dc:creator>
  <cp:lastModifiedBy>麦尚坤</cp:lastModifiedBy>
  <cp:lastPrinted>2019-07-24T09:15:25Z</cp:lastPrinted>
  <dcterms:created xsi:type="dcterms:W3CDTF">2018-07-16T07:41:46Z</dcterms:created>
  <dcterms:modified xsi:type="dcterms:W3CDTF">2019-07-24T09:20:12Z</dcterms:modified>
</cp:coreProperties>
</file>