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95" windowWidth="21840" windowHeight="9540" activeTab="7"/>
  </bookViews>
  <sheets>
    <sheet name="附件1" sheetId="2" r:id="rId1"/>
    <sheet name="1-1小学" sheetId="3" r:id="rId2"/>
    <sheet name="1-2初中" sheetId="4" r:id="rId3"/>
    <sheet name="1-3普通高中" sheetId="5" r:id="rId4"/>
    <sheet name="1-4中职" sheetId="6" r:id="rId5"/>
    <sheet name="1-5大专" sheetId="7" r:id="rId6"/>
    <sheet name="1-6本科" sheetId="8" r:id="rId7"/>
    <sheet name="1-7研究生" sheetId="9" r:id="rId8"/>
  </sheets>
  <calcPr calcId="124519"/>
</workbook>
</file>

<file path=xl/calcChain.xml><?xml version="1.0" encoding="utf-8"?>
<calcChain xmlns="http://schemas.openxmlformats.org/spreadsheetml/2006/main">
  <c r="E7" i="3"/>
  <c r="G7" s="1"/>
  <c r="J8" i="2" l="1"/>
  <c r="B8"/>
  <c r="R8"/>
  <c r="V8"/>
  <c r="U8"/>
  <c r="T8"/>
  <c r="AH8" s="1"/>
  <c r="S8"/>
  <c r="AG8" s="1"/>
  <c r="Q8"/>
  <c r="AE8" s="1"/>
  <c r="P8"/>
  <c r="AD8" s="1"/>
  <c r="O8" l="1"/>
  <c r="AF8"/>
  <c r="AC8"/>
</calcChain>
</file>

<file path=xl/sharedStrings.xml><?xml version="1.0" encoding="utf-8"?>
<sst xmlns="http://schemas.openxmlformats.org/spreadsheetml/2006/main" count="227" uniqueCount="124">
  <si>
    <t>大专</t>
    <phoneticPr fontId="3" type="noConversion"/>
  </si>
  <si>
    <t>小计</t>
    <phoneticPr fontId="2" type="noConversion"/>
  </si>
  <si>
    <t>其中：</t>
    <phoneticPr fontId="2" type="noConversion"/>
  </si>
  <si>
    <t>大专</t>
    <phoneticPr fontId="3" type="noConversion"/>
  </si>
  <si>
    <t>本科</t>
    <phoneticPr fontId="3" type="noConversion"/>
  </si>
  <si>
    <t>研究生</t>
    <phoneticPr fontId="2" type="noConversion"/>
  </si>
  <si>
    <t>大专</t>
    <phoneticPr fontId="2" type="noConversion"/>
  </si>
  <si>
    <t>本科</t>
    <phoneticPr fontId="2" type="noConversion"/>
  </si>
  <si>
    <t>研究生</t>
    <phoneticPr fontId="3" type="noConversion"/>
  </si>
  <si>
    <t>A</t>
    <phoneticPr fontId="3" type="noConversion"/>
  </si>
  <si>
    <t>B=C+D+E+F+G+H+I</t>
    <phoneticPr fontId="3" type="noConversion"/>
  </si>
  <si>
    <t>C</t>
    <phoneticPr fontId="3" type="noConversion"/>
  </si>
  <si>
    <t>D</t>
    <phoneticPr fontId="3" type="noConversion"/>
  </si>
  <si>
    <t>E</t>
    <phoneticPr fontId="3" type="noConversion"/>
  </si>
  <si>
    <t>F</t>
    <phoneticPr fontId="3" type="noConversion"/>
  </si>
  <si>
    <t>G</t>
    <phoneticPr fontId="3" type="noConversion"/>
  </si>
  <si>
    <t>H</t>
    <phoneticPr fontId="3" type="noConversion"/>
  </si>
  <si>
    <t>I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</si>
  <si>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</si>
  <si>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</si>
  <si>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</si>
  <si>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</si>
  <si>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P=C×0.3×50%</t>
    <phoneticPr fontId="3" type="noConversion"/>
  </si>
  <si>
    <t>Q=D×0.3×50%</t>
    <phoneticPr fontId="3" type="noConversion"/>
  </si>
  <si>
    <t>R=E×0.3×50%+K×0.25×50%</t>
    <phoneticPr fontId="3" type="noConversion"/>
  </si>
  <si>
    <t>S=F×0.3×50%</t>
    <phoneticPr fontId="3" type="noConversion"/>
  </si>
  <si>
    <t>T=G×0.7×50%+L×0.5×50%</t>
    <phoneticPr fontId="3" type="noConversion"/>
  </si>
  <si>
    <t>U=H×0.7×50%+M×0.5×50%</t>
    <phoneticPr fontId="2" type="noConversion"/>
  </si>
  <si>
    <t>V=I×0.7×50%+N×1×50%</t>
    <phoneticPr fontId="3" type="noConversion"/>
  </si>
  <si>
    <t>鹤山市</t>
    <phoneticPr fontId="3" type="noConversion"/>
  </si>
  <si>
    <t>J=K+L+M+N</t>
    <phoneticPr fontId="3" type="noConversion"/>
  </si>
  <si>
    <t>O=P+Q+R+S+T+U+V</t>
    <phoneticPr fontId="2" type="noConversion"/>
  </si>
  <si>
    <t>小计</t>
  </si>
  <si>
    <t>小学</t>
  </si>
  <si>
    <t>初中</t>
  </si>
  <si>
    <t>普通高中</t>
  </si>
  <si>
    <t>中职</t>
  </si>
  <si>
    <t>大专</t>
  </si>
  <si>
    <t>其中：</t>
    <phoneticPr fontId="2" type="noConversion"/>
  </si>
  <si>
    <t>单位：人、万元</t>
    <phoneticPr fontId="3" type="noConversion"/>
  </si>
  <si>
    <t>W=X+Y+Z+AA+AB</t>
    <phoneticPr fontId="3" type="noConversion"/>
  </si>
  <si>
    <t>X</t>
    <phoneticPr fontId="3" type="noConversion"/>
  </si>
  <si>
    <t>Y</t>
    <phoneticPr fontId="3" type="noConversion"/>
  </si>
  <si>
    <t>Z</t>
    <phoneticPr fontId="3" type="noConversion"/>
  </si>
  <si>
    <t>AA</t>
    <phoneticPr fontId="3" type="noConversion"/>
  </si>
  <si>
    <t>AB</t>
    <phoneticPr fontId="3" type="noConversion"/>
  </si>
  <si>
    <t>AD=P-X</t>
    <phoneticPr fontId="3" type="noConversion"/>
  </si>
  <si>
    <t>AE=Q-Y</t>
    <phoneticPr fontId="3" type="noConversion"/>
  </si>
  <si>
    <t>AF=R-Z</t>
    <phoneticPr fontId="3" type="noConversion"/>
  </si>
  <si>
    <t>AG=S-AA</t>
    <phoneticPr fontId="3" type="noConversion"/>
  </si>
  <si>
    <t>AH=T-AB</t>
    <phoneticPr fontId="3" type="noConversion"/>
  </si>
  <si>
    <t>AI=U</t>
    <phoneticPr fontId="3" type="noConversion"/>
  </si>
  <si>
    <t>AJ=V</t>
    <phoneticPr fontId="3" type="noConversion"/>
  </si>
  <si>
    <t>AC=AD+AE+AF+AG+AH+AI+AJ</t>
    <phoneticPr fontId="3" type="noConversion"/>
  </si>
  <si>
    <r>
      <rPr>
        <b/>
        <sz val="11"/>
        <rFont val="宋体"/>
        <family val="3"/>
        <charset val="134"/>
      </rPr>
      <t>小计</t>
    </r>
    <phoneticPr fontId="3" type="noConversion"/>
  </si>
  <si>
    <t>中职</t>
    <phoneticPr fontId="3" type="noConversion"/>
  </si>
  <si>
    <t>附件1-1</t>
    <phoneticPr fontId="3" type="noConversion"/>
  </si>
  <si>
    <t>单位：人、万元</t>
  </si>
  <si>
    <t>2019-2020学年市财政补助资金需求数</t>
    <phoneticPr fontId="3" type="noConversion"/>
  </si>
  <si>
    <t>本次安排生活费补助金额</t>
    <phoneticPr fontId="3" type="noConversion"/>
  </si>
  <si>
    <t>A</t>
    <phoneticPr fontId="3" type="noConversion"/>
  </si>
  <si>
    <t>B</t>
    <phoneticPr fontId="3" type="noConversion"/>
  </si>
  <si>
    <t>鹤山市</t>
    <phoneticPr fontId="3" type="noConversion"/>
  </si>
  <si>
    <t>已发放金额</t>
    <phoneticPr fontId="3" type="noConversion"/>
  </si>
  <si>
    <t>结余资金金额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</si>
  <si>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</si>
  <si>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</si>
  <si>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</si>
  <si>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D</t>
    <phoneticPr fontId="3" type="noConversion"/>
  </si>
  <si>
    <t>E=D-C</t>
    <phoneticPr fontId="3" type="noConversion"/>
  </si>
  <si>
    <r>
      <t>F=B</t>
    </r>
    <r>
      <rPr>
        <sz val="11"/>
        <rFont val="宋体"/>
        <family val="3"/>
        <charset val="134"/>
      </rPr>
      <t>×</t>
    </r>
    <r>
      <rPr>
        <sz val="11"/>
        <rFont val="Times New Roman"/>
        <family val="1"/>
      </rPr>
      <t>0.3</t>
    </r>
    <r>
      <rPr>
        <sz val="11"/>
        <rFont val="宋体"/>
        <family val="3"/>
        <charset val="134"/>
      </rPr>
      <t>×</t>
    </r>
    <r>
      <rPr>
        <sz val="11"/>
        <rFont val="Times New Roman"/>
        <family val="1"/>
      </rPr>
      <t>50%</t>
    </r>
    <phoneticPr fontId="3" type="noConversion"/>
  </si>
  <si>
    <t>G=F-E</t>
    <phoneticPr fontId="3" type="noConversion"/>
  </si>
  <si>
    <t>鹤山市</t>
    <phoneticPr fontId="3" type="noConversion"/>
  </si>
  <si>
    <t>下达2019-2020学年并清算2018-2019学年江门市22个生态镇建档立卡学生市补助资金安排表（初中）</t>
    <phoneticPr fontId="3" type="noConversion"/>
  </si>
  <si>
    <t>附件1-3</t>
    <phoneticPr fontId="3" type="noConversion"/>
  </si>
  <si>
    <t>C=D+E</t>
    <phoneticPr fontId="3" type="noConversion"/>
  </si>
  <si>
    <t>F</t>
    <phoneticPr fontId="3" type="noConversion"/>
  </si>
  <si>
    <t>G</t>
    <phoneticPr fontId="3" type="noConversion"/>
  </si>
  <si>
    <t>H=F-G</t>
    <phoneticPr fontId="3" type="noConversion"/>
  </si>
  <si>
    <r>
      <t>I=B</t>
    </r>
    <r>
      <rPr>
        <sz val="11"/>
        <rFont val="宋体"/>
        <family val="3"/>
        <charset val="134"/>
      </rPr>
      <t>×</t>
    </r>
    <r>
      <rPr>
        <sz val="11"/>
        <rFont val="Times New Roman"/>
        <family val="1"/>
      </rPr>
      <t>0.3</t>
    </r>
    <r>
      <rPr>
        <sz val="11"/>
        <rFont val="宋体"/>
        <family val="3"/>
        <charset val="134"/>
      </rPr>
      <t>×</t>
    </r>
    <r>
      <rPr>
        <sz val="11"/>
        <rFont val="Times New Roman"/>
        <family val="1"/>
      </rPr>
      <t>50%+C×0.25×50%</t>
    </r>
    <phoneticPr fontId="3" type="noConversion"/>
  </si>
  <si>
    <t>J=I-H</t>
    <phoneticPr fontId="3" type="noConversion"/>
  </si>
  <si>
    <t>附件1-2</t>
    <phoneticPr fontId="3" type="noConversion"/>
  </si>
  <si>
    <t>本次安排生活费、免学费补助金额</t>
    <phoneticPr fontId="3" type="noConversion"/>
  </si>
  <si>
    <t>下达2019-2020学年并清算2018-2019学年江门市22个生态镇建档立卡学生市补助资金安排表（普通高中）</t>
    <phoneticPr fontId="3" type="noConversion"/>
  </si>
  <si>
    <t>下达2019-2020学年并清算2018-2019学年江门市22个生态镇建档立卡学生市补助资金安排表（中职）</t>
    <phoneticPr fontId="3" type="noConversion"/>
  </si>
  <si>
    <t>附件1-4</t>
    <phoneticPr fontId="3" type="noConversion"/>
  </si>
  <si>
    <t>下达2019-2020学年并清算2018-2019学年江门市22个生态镇建档立卡学生市补助资金安排表（大专）</t>
    <phoneticPr fontId="3" type="noConversion"/>
  </si>
  <si>
    <t>附件1-5</t>
    <phoneticPr fontId="3" type="noConversion"/>
  </si>
  <si>
    <t>附件1-6</t>
    <phoneticPr fontId="3" type="noConversion"/>
  </si>
  <si>
    <t>下达2019-2020学年并清算2018-2019学年江门市22个生态镇建档立卡学生市补助资金安排表（本科）</t>
    <phoneticPr fontId="3" type="noConversion"/>
  </si>
  <si>
    <t>下达2019—2020学年并清算2018—2019学年江门市22个生态镇建档立卡学生市补助资金安排表</t>
    <phoneticPr fontId="3" type="noConversion"/>
  </si>
  <si>
    <t>下达2019—2020学年并清算2018—2019学年江门市22个生态镇建档立卡学生市补助资金安排表
（小学）</t>
    <phoneticPr fontId="3" type="noConversion"/>
  </si>
  <si>
    <r>
      <rPr>
        <b/>
        <sz val="11"/>
        <rFont val="宋体"/>
        <family val="3"/>
        <charset val="134"/>
      </rPr>
      <t>市、区名称</t>
    </r>
    <phoneticPr fontId="3" type="noConversion"/>
  </si>
  <si>
    <r>
      <t>2019-2020</t>
    </r>
    <r>
      <rPr>
        <b/>
        <sz val="11"/>
        <rFont val="宋体"/>
        <family val="3"/>
        <charset val="134"/>
      </rPr>
      <t>学年生活费补助学生人数</t>
    </r>
    <phoneticPr fontId="3" type="noConversion"/>
  </si>
  <si>
    <r>
      <t>2019-2020</t>
    </r>
    <r>
      <rPr>
        <b/>
        <sz val="11"/>
        <rFont val="宋体"/>
        <family val="3"/>
        <charset val="134"/>
      </rPr>
      <t>学年免学费学生人数</t>
    </r>
    <phoneticPr fontId="2" type="noConversion"/>
  </si>
  <si>
    <r>
      <t>2019-2020</t>
    </r>
    <r>
      <rPr>
        <b/>
        <sz val="11"/>
        <rFont val="宋体"/>
        <family val="3"/>
        <charset val="134"/>
      </rPr>
      <t>学年生活费和免学费市财政应补助资金</t>
    </r>
    <phoneticPr fontId="2" type="noConversion"/>
  </si>
  <si>
    <r>
      <t>2018-2019</t>
    </r>
    <r>
      <rPr>
        <b/>
        <sz val="11"/>
        <rFont val="宋体"/>
        <family val="3"/>
        <charset val="134"/>
      </rPr>
      <t>学年市财政补助结余资金</t>
    </r>
    <phoneticPr fontId="3" type="noConversion"/>
  </si>
  <si>
    <t>本次市财政补助实际下达资金</t>
    <phoneticPr fontId="2" type="noConversion"/>
  </si>
  <si>
    <r>
      <rPr>
        <b/>
        <sz val="11"/>
        <rFont val="宋体"/>
        <family val="3"/>
        <charset val="134"/>
      </rPr>
      <t>其中：</t>
    </r>
    <phoneticPr fontId="3" type="noConversion"/>
  </si>
  <si>
    <r>
      <rPr>
        <b/>
        <sz val="11"/>
        <rFont val="宋体"/>
        <family val="3"/>
        <charset val="134"/>
      </rPr>
      <t>小学</t>
    </r>
    <phoneticPr fontId="3" type="noConversion"/>
  </si>
  <si>
    <r>
      <rPr>
        <b/>
        <sz val="11"/>
        <rFont val="宋体"/>
        <family val="3"/>
        <charset val="134"/>
      </rPr>
      <t>初中</t>
    </r>
    <phoneticPr fontId="3" type="noConversion"/>
  </si>
  <si>
    <r>
      <rPr>
        <b/>
        <sz val="11"/>
        <rFont val="宋体"/>
        <family val="3"/>
        <charset val="134"/>
      </rPr>
      <t>普通
高中</t>
    </r>
    <phoneticPr fontId="3" type="noConversion"/>
  </si>
  <si>
    <r>
      <rPr>
        <b/>
        <sz val="11"/>
        <rFont val="宋体"/>
        <family val="3"/>
        <charset val="134"/>
      </rPr>
      <t>普通
高中</t>
    </r>
  </si>
  <si>
    <r>
      <rPr>
        <b/>
        <sz val="11"/>
        <rFont val="宋体"/>
        <family val="3"/>
        <charset val="134"/>
      </rPr>
      <t>普通高中</t>
    </r>
    <phoneticPr fontId="3" type="noConversion"/>
  </si>
  <si>
    <r>
      <rPr>
        <b/>
        <sz val="11"/>
        <rFont val="宋体"/>
        <family val="3"/>
        <charset val="134"/>
      </rPr>
      <t>中职</t>
    </r>
    <phoneticPr fontId="3" type="noConversion"/>
  </si>
  <si>
    <r>
      <rPr>
        <b/>
        <sz val="11"/>
        <rFont val="宋体"/>
        <family val="3"/>
        <charset val="134"/>
      </rPr>
      <t>市、区名称</t>
    </r>
    <phoneticPr fontId="3" type="noConversion"/>
  </si>
  <si>
    <r>
      <t>2019-2020</t>
    </r>
    <r>
      <rPr>
        <b/>
        <sz val="11"/>
        <rFont val="宋体"/>
        <family val="3"/>
        <charset val="134"/>
      </rPr>
      <t>学年生活费补助学生需求人数</t>
    </r>
    <phoneticPr fontId="3" type="noConversion"/>
  </si>
  <si>
    <r>
      <t>2018-2019</t>
    </r>
    <r>
      <rPr>
        <b/>
        <sz val="11"/>
        <rFont val="宋体"/>
        <family val="3"/>
        <charset val="134"/>
      </rPr>
      <t>学年市财政补助清算</t>
    </r>
    <phoneticPr fontId="3" type="noConversion"/>
  </si>
  <si>
    <r>
      <rPr>
        <b/>
        <sz val="11"/>
        <rFont val="宋体"/>
        <family val="3"/>
        <charset val="134"/>
      </rPr>
      <t>已下达金额（江财教</t>
    </r>
    <r>
      <rPr>
        <b/>
        <sz val="11"/>
        <rFont val="Times New Roman"/>
        <family val="1"/>
      </rPr>
      <t>[2019]40</t>
    </r>
    <r>
      <rPr>
        <b/>
        <sz val="11"/>
        <rFont val="宋体"/>
        <family val="3"/>
        <charset val="134"/>
      </rPr>
      <t>号、江财教</t>
    </r>
    <r>
      <rPr>
        <b/>
        <sz val="11"/>
        <rFont val="Times New Roman"/>
        <family val="1"/>
      </rPr>
      <t>[2019]91</t>
    </r>
    <r>
      <rPr>
        <b/>
        <sz val="11"/>
        <rFont val="宋体"/>
        <family val="3"/>
        <charset val="134"/>
      </rPr>
      <t>号）</t>
    </r>
    <phoneticPr fontId="3" type="noConversion"/>
  </si>
  <si>
    <r>
      <rPr>
        <b/>
        <sz val="11"/>
        <rFont val="宋体"/>
        <family val="3"/>
        <charset val="134"/>
      </rPr>
      <t>市、区名称</t>
    </r>
    <phoneticPr fontId="3" type="noConversion"/>
  </si>
  <si>
    <r>
      <t>2019-2020</t>
    </r>
    <r>
      <rPr>
        <b/>
        <sz val="11"/>
        <rFont val="宋体"/>
        <family val="3"/>
        <charset val="134"/>
      </rPr>
      <t>学年生活费补助学生需求人数</t>
    </r>
    <phoneticPr fontId="3" type="noConversion"/>
  </si>
  <si>
    <r>
      <t>2018-2019</t>
    </r>
    <r>
      <rPr>
        <b/>
        <sz val="11"/>
        <rFont val="宋体"/>
        <family val="3"/>
        <charset val="134"/>
      </rPr>
      <t>学年市财政补助清算</t>
    </r>
    <phoneticPr fontId="3" type="noConversion"/>
  </si>
  <si>
    <r>
      <rPr>
        <b/>
        <sz val="11"/>
        <rFont val="宋体"/>
        <family val="3"/>
        <charset val="134"/>
      </rPr>
      <t>已下达金额（江财教</t>
    </r>
    <r>
      <rPr>
        <b/>
        <sz val="11"/>
        <rFont val="Times New Roman"/>
        <family val="1"/>
      </rPr>
      <t>[2019]40</t>
    </r>
    <r>
      <rPr>
        <b/>
        <sz val="11"/>
        <rFont val="宋体"/>
        <family val="3"/>
        <charset val="134"/>
      </rPr>
      <t>号、江财教</t>
    </r>
    <r>
      <rPr>
        <b/>
        <sz val="11"/>
        <rFont val="Times New Roman"/>
        <family val="1"/>
      </rPr>
      <t>[2019]91</t>
    </r>
    <r>
      <rPr>
        <b/>
        <sz val="11"/>
        <rFont val="宋体"/>
        <family val="3"/>
        <charset val="134"/>
      </rPr>
      <t>号）</t>
    </r>
    <phoneticPr fontId="3" type="noConversion"/>
  </si>
  <si>
    <r>
      <t>2019-2020</t>
    </r>
    <r>
      <rPr>
        <b/>
        <sz val="11"/>
        <rFont val="宋体"/>
        <family val="3"/>
        <charset val="134"/>
      </rPr>
      <t>学年免学费学生需求人数</t>
    </r>
    <phoneticPr fontId="2" type="noConversion"/>
  </si>
  <si>
    <r>
      <rPr>
        <b/>
        <sz val="11"/>
        <rFont val="宋体"/>
        <family val="3"/>
        <charset val="134"/>
      </rPr>
      <t>市、区名称</t>
    </r>
    <phoneticPr fontId="3" type="noConversion"/>
  </si>
  <si>
    <r>
      <t>2019-2020</t>
    </r>
    <r>
      <rPr>
        <b/>
        <sz val="11"/>
        <rFont val="宋体"/>
        <family val="3"/>
        <charset val="134"/>
      </rPr>
      <t>学年生活费补助学生需求人数</t>
    </r>
    <phoneticPr fontId="3" type="noConversion"/>
  </si>
  <si>
    <r>
      <t>2018-2019</t>
    </r>
    <r>
      <rPr>
        <b/>
        <sz val="11"/>
        <rFont val="宋体"/>
        <family val="3"/>
        <charset val="134"/>
      </rPr>
      <t>学年市财政补助清算</t>
    </r>
    <phoneticPr fontId="3" type="noConversion"/>
  </si>
  <si>
    <r>
      <rPr>
        <b/>
        <sz val="11"/>
        <rFont val="宋体"/>
        <family val="3"/>
        <charset val="134"/>
      </rPr>
      <t>已下达金额（江财教</t>
    </r>
    <r>
      <rPr>
        <b/>
        <sz val="11"/>
        <rFont val="Times New Roman"/>
        <family val="1"/>
      </rPr>
      <t>[2019]40</t>
    </r>
    <r>
      <rPr>
        <b/>
        <sz val="11"/>
        <rFont val="宋体"/>
        <family val="3"/>
        <charset val="134"/>
      </rPr>
      <t>号、江财教</t>
    </r>
    <r>
      <rPr>
        <b/>
        <sz val="11"/>
        <rFont val="Times New Roman"/>
        <family val="1"/>
      </rPr>
      <t>[2019]91</t>
    </r>
    <r>
      <rPr>
        <b/>
        <sz val="11"/>
        <rFont val="宋体"/>
        <family val="3"/>
        <charset val="134"/>
      </rPr>
      <t>号）</t>
    </r>
    <phoneticPr fontId="3" type="noConversion"/>
  </si>
  <si>
    <r>
      <t>2019-2020</t>
    </r>
    <r>
      <rPr>
        <b/>
        <sz val="11"/>
        <rFont val="宋体"/>
        <family val="3"/>
        <charset val="134"/>
      </rPr>
      <t>学年免学费学生需求人数</t>
    </r>
    <phoneticPr fontId="2" type="noConversion"/>
  </si>
  <si>
    <r>
      <t>2019-2020</t>
    </r>
    <r>
      <rPr>
        <b/>
        <sz val="11"/>
        <rFont val="宋体"/>
        <family val="3"/>
        <charset val="134"/>
      </rPr>
      <t>学年生活费补助学生需求人数</t>
    </r>
    <phoneticPr fontId="3" type="noConversion"/>
  </si>
  <si>
    <r>
      <t>2019-2020</t>
    </r>
    <r>
      <rPr>
        <b/>
        <sz val="11"/>
        <rFont val="宋体"/>
        <family val="3"/>
        <charset val="134"/>
      </rPr>
      <t>学年免学费学生需求人数</t>
    </r>
    <phoneticPr fontId="2" type="noConversion"/>
  </si>
  <si>
    <r>
      <t>2018-2019</t>
    </r>
    <r>
      <rPr>
        <b/>
        <sz val="11"/>
        <rFont val="宋体"/>
        <family val="3"/>
        <charset val="134"/>
      </rPr>
      <t>学年市财政补助清算</t>
    </r>
    <phoneticPr fontId="3" type="noConversion"/>
  </si>
  <si>
    <r>
      <rPr>
        <b/>
        <sz val="11"/>
        <rFont val="宋体"/>
        <family val="3"/>
        <charset val="134"/>
      </rPr>
      <t>已下达金额（江财教</t>
    </r>
    <r>
      <rPr>
        <b/>
        <sz val="11"/>
        <rFont val="Times New Roman"/>
        <family val="1"/>
      </rPr>
      <t>[2019]40</t>
    </r>
    <r>
      <rPr>
        <b/>
        <sz val="11"/>
        <rFont val="宋体"/>
        <family val="3"/>
        <charset val="134"/>
      </rPr>
      <t>号、江财教</t>
    </r>
    <r>
      <rPr>
        <b/>
        <sz val="11"/>
        <rFont val="Times New Roman"/>
        <family val="1"/>
      </rPr>
      <t>[2019]91</t>
    </r>
    <r>
      <rPr>
        <b/>
        <sz val="11"/>
        <rFont val="宋体"/>
        <family val="3"/>
        <charset val="134"/>
      </rPr>
      <t>号）</t>
    </r>
    <phoneticPr fontId="3" type="noConversion"/>
  </si>
  <si>
    <t>附件1: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</si>
</sst>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000"/>
  </numFmts>
  <fonts count="19">
    <font>
      <sz val="12"/>
      <name val="宋体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4"/>
      <name val="方正小标宋简体"/>
      <family val="4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sz val="12"/>
      <name val="方正小标宋简体"/>
      <family val="4"/>
      <charset val="134"/>
    </font>
    <font>
      <sz val="16"/>
      <name val="方正小标宋简体"/>
      <family val="4"/>
      <charset val="134"/>
    </font>
    <font>
      <sz val="10"/>
      <name val="方正小标宋简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>
      <alignment vertical="center"/>
    </xf>
    <xf numFmtId="0" fontId="11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/>
    </xf>
    <xf numFmtId="0" fontId="7" fillId="0" borderId="2" xfId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8" fillId="0" borderId="1" xfId="26" applyFont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4">
    <cellStyle name="20% - 着色 1" xfId="2"/>
    <cellStyle name="20% - 着色 2" xfId="3"/>
    <cellStyle name="20% - 着色 3" xfId="4"/>
    <cellStyle name="20% - 着色 4" xfId="5"/>
    <cellStyle name="20% - 着色 5" xfId="6"/>
    <cellStyle name="20% - 着色 6" xfId="7"/>
    <cellStyle name="40% - 着色 1" xfId="8"/>
    <cellStyle name="40% - 着色 2" xfId="9"/>
    <cellStyle name="40% - 着色 3" xfId="10"/>
    <cellStyle name="40% - 着色 4" xfId="11"/>
    <cellStyle name="40% - 着色 5" xfId="12"/>
    <cellStyle name="40% - 着色 6" xfId="13"/>
    <cellStyle name="60% - 着色 1" xfId="14"/>
    <cellStyle name="60% - 着色 2" xfId="15"/>
    <cellStyle name="60% - 着色 3" xfId="16"/>
    <cellStyle name="60% - 着色 4" xfId="17"/>
    <cellStyle name="60% - 着色 5" xfId="18"/>
    <cellStyle name="60% - 着色 6" xfId="19"/>
    <cellStyle name="常规" xfId="0" builtinId="0"/>
    <cellStyle name="常规 2" xfId="20"/>
    <cellStyle name="常规 2 2" xfId="21"/>
    <cellStyle name="常规 2 2 2" xfId="22"/>
    <cellStyle name="常规 3" xfId="23"/>
    <cellStyle name="常规 4" xfId="24"/>
    <cellStyle name="常规 4 2" xfId="25"/>
    <cellStyle name="常规 5" xfId="26"/>
    <cellStyle name="常规 6" xfId="27"/>
    <cellStyle name="常规_6.4.1.2江门市近三年助学统计总表 2" xfId="1"/>
    <cellStyle name="着色 1" xfId="28"/>
    <cellStyle name="着色 2" xfId="29"/>
    <cellStyle name="着色 3" xfId="30"/>
    <cellStyle name="着色 4" xfId="31"/>
    <cellStyle name="着色 5" xfId="32"/>
    <cellStyle name="着色 6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8"/>
  <sheetViews>
    <sheetView workbookViewId="0">
      <pane xSplit="1" ySplit="7" topLeftCell="D8" activePane="bottomRight" state="frozen"/>
      <selection pane="topRight" activeCell="B1" sqref="B1"/>
      <selection pane="bottomLeft" activeCell="A9" sqref="A9"/>
      <selection pane="bottomRight" activeCell="G13" sqref="G13"/>
    </sheetView>
  </sheetViews>
  <sheetFormatPr defaultRowHeight="14.25"/>
  <cols>
    <col min="1" max="1" width="7.75" style="5" customWidth="1"/>
    <col min="2" max="2" width="5.625" style="2" customWidth="1"/>
    <col min="3" max="14" width="4.625" customWidth="1"/>
    <col min="15" max="15" width="7.625" style="2" customWidth="1"/>
    <col min="16" max="22" width="7.625" customWidth="1"/>
    <col min="23" max="24" width="9.625" customWidth="1"/>
    <col min="25" max="28" width="6.625" customWidth="1"/>
    <col min="29" max="29" width="14.125" customWidth="1"/>
    <col min="30" max="30" width="9.625" customWidth="1"/>
    <col min="31" max="36" width="6.625" customWidth="1"/>
  </cols>
  <sheetData>
    <row r="1" spans="1:36" ht="21.75" customHeight="1">
      <c r="A1" s="1" t="s">
        <v>123</v>
      </c>
      <c r="P1" s="3"/>
      <c r="Q1" s="3"/>
    </row>
    <row r="2" spans="1:36" ht="24.75" customHeight="1">
      <c r="A2" s="33" t="s">
        <v>90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</row>
    <row r="3" spans="1:36" ht="2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AJ3" s="13" t="s">
        <v>39</v>
      </c>
    </row>
    <row r="4" spans="1:36" s="14" customFormat="1" ht="30" customHeight="1">
      <c r="A4" s="29" t="s">
        <v>92</v>
      </c>
      <c r="B4" s="34" t="s">
        <v>93</v>
      </c>
      <c r="C4" s="35"/>
      <c r="D4" s="35"/>
      <c r="E4" s="35"/>
      <c r="F4" s="35"/>
      <c r="G4" s="35"/>
      <c r="H4" s="35"/>
      <c r="I4" s="36"/>
      <c r="J4" s="34" t="s">
        <v>94</v>
      </c>
      <c r="K4" s="35"/>
      <c r="L4" s="35"/>
      <c r="M4" s="35"/>
      <c r="N4" s="36"/>
      <c r="O4" s="28" t="s">
        <v>95</v>
      </c>
      <c r="P4" s="28"/>
      <c r="Q4" s="28"/>
      <c r="R4" s="28"/>
      <c r="S4" s="28"/>
      <c r="T4" s="28"/>
      <c r="U4" s="28"/>
      <c r="V4" s="28"/>
      <c r="W4" s="29" t="s">
        <v>96</v>
      </c>
      <c r="X4" s="29"/>
      <c r="Y4" s="29"/>
      <c r="Z4" s="29"/>
      <c r="AA4" s="29"/>
      <c r="AB4" s="29"/>
      <c r="AC4" s="27" t="s">
        <v>97</v>
      </c>
      <c r="AD4" s="28"/>
      <c r="AE4" s="28"/>
      <c r="AF4" s="28"/>
      <c r="AG4" s="28"/>
      <c r="AH4" s="28"/>
      <c r="AI4" s="28"/>
      <c r="AJ4" s="28"/>
    </row>
    <row r="5" spans="1:36" s="14" customFormat="1" ht="24.95" customHeight="1">
      <c r="A5" s="29"/>
      <c r="B5" s="29" t="s">
        <v>54</v>
      </c>
      <c r="C5" s="37" t="s">
        <v>98</v>
      </c>
      <c r="D5" s="38"/>
      <c r="E5" s="38"/>
      <c r="F5" s="38"/>
      <c r="G5" s="38"/>
      <c r="H5" s="38"/>
      <c r="I5" s="39"/>
      <c r="J5" s="40" t="s">
        <v>1</v>
      </c>
      <c r="K5" s="30" t="s">
        <v>2</v>
      </c>
      <c r="L5" s="31"/>
      <c r="M5" s="31"/>
      <c r="N5" s="32"/>
      <c r="O5" s="28" t="s">
        <v>54</v>
      </c>
      <c r="P5" s="29" t="s">
        <v>98</v>
      </c>
      <c r="Q5" s="29"/>
      <c r="R5" s="29"/>
      <c r="S5" s="29"/>
      <c r="T5" s="29"/>
      <c r="U5" s="29"/>
      <c r="V5" s="29"/>
      <c r="W5" s="27" t="s">
        <v>32</v>
      </c>
      <c r="X5" s="30" t="s">
        <v>38</v>
      </c>
      <c r="Y5" s="31"/>
      <c r="Z5" s="31"/>
      <c r="AA5" s="31"/>
      <c r="AB5" s="32"/>
      <c r="AC5" s="28" t="s">
        <v>54</v>
      </c>
      <c r="AD5" s="29" t="s">
        <v>98</v>
      </c>
      <c r="AE5" s="29"/>
      <c r="AF5" s="29"/>
      <c r="AG5" s="29"/>
      <c r="AH5" s="29"/>
      <c r="AI5" s="29"/>
      <c r="AJ5" s="29"/>
    </row>
    <row r="6" spans="1:36" s="14" customFormat="1" ht="73.5" customHeight="1">
      <c r="A6" s="29"/>
      <c r="B6" s="29"/>
      <c r="C6" s="21" t="s">
        <v>99</v>
      </c>
      <c r="D6" s="21" t="s">
        <v>100</v>
      </c>
      <c r="E6" s="21" t="s">
        <v>101</v>
      </c>
      <c r="F6" s="22" t="s">
        <v>55</v>
      </c>
      <c r="G6" s="23" t="s">
        <v>3</v>
      </c>
      <c r="H6" s="23" t="s">
        <v>4</v>
      </c>
      <c r="I6" s="23" t="s">
        <v>5</v>
      </c>
      <c r="J6" s="41"/>
      <c r="K6" s="24" t="s">
        <v>102</v>
      </c>
      <c r="L6" s="25" t="s">
        <v>6</v>
      </c>
      <c r="M6" s="25" t="s">
        <v>7</v>
      </c>
      <c r="N6" s="25" t="s">
        <v>5</v>
      </c>
      <c r="O6" s="28"/>
      <c r="P6" s="24" t="s">
        <v>99</v>
      </c>
      <c r="Q6" s="24" t="s">
        <v>100</v>
      </c>
      <c r="R6" s="24" t="s">
        <v>103</v>
      </c>
      <c r="S6" s="24" t="s">
        <v>104</v>
      </c>
      <c r="T6" s="25" t="s">
        <v>3</v>
      </c>
      <c r="U6" s="25" t="s">
        <v>7</v>
      </c>
      <c r="V6" s="25" t="s">
        <v>8</v>
      </c>
      <c r="W6" s="27"/>
      <c r="X6" s="22" t="s">
        <v>33</v>
      </c>
      <c r="Y6" s="22" t="s">
        <v>34</v>
      </c>
      <c r="Z6" s="22" t="s">
        <v>35</v>
      </c>
      <c r="AA6" s="22" t="s">
        <v>36</v>
      </c>
      <c r="AB6" s="22" t="s">
        <v>37</v>
      </c>
      <c r="AC6" s="28"/>
      <c r="AD6" s="21" t="s">
        <v>99</v>
      </c>
      <c r="AE6" s="21" t="s">
        <v>100</v>
      </c>
      <c r="AF6" s="21" t="s">
        <v>103</v>
      </c>
      <c r="AG6" s="21" t="s">
        <v>104</v>
      </c>
      <c r="AH6" s="22" t="s">
        <v>0</v>
      </c>
      <c r="AI6" s="22" t="s">
        <v>7</v>
      </c>
      <c r="AJ6" s="22" t="s">
        <v>8</v>
      </c>
    </row>
    <row r="7" spans="1:36" s="12" customFormat="1" ht="52.5" customHeight="1">
      <c r="A7" s="11" t="s">
        <v>9</v>
      </c>
      <c r="B7" s="11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5" t="s">
        <v>16</v>
      </c>
      <c r="I7" s="15" t="s">
        <v>17</v>
      </c>
      <c r="J7" s="11" t="s">
        <v>30</v>
      </c>
      <c r="K7" s="16" t="s">
        <v>18</v>
      </c>
      <c r="L7" s="16" t="s">
        <v>19</v>
      </c>
      <c r="M7" s="16" t="s">
        <v>20</v>
      </c>
      <c r="N7" s="16" t="s">
        <v>21</v>
      </c>
      <c r="O7" s="11" t="s">
        <v>31</v>
      </c>
      <c r="P7" s="11" t="s">
        <v>22</v>
      </c>
      <c r="Q7" s="11" t="s">
        <v>23</v>
      </c>
      <c r="R7" s="11" t="s">
        <v>24</v>
      </c>
      <c r="S7" s="11" t="s">
        <v>25</v>
      </c>
      <c r="T7" s="11" t="s">
        <v>26</v>
      </c>
      <c r="U7" s="11" t="s">
        <v>27</v>
      </c>
      <c r="V7" s="11" t="s">
        <v>28</v>
      </c>
      <c r="W7" s="11" t="s">
        <v>40</v>
      </c>
      <c r="X7" s="11" t="s">
        <v>41</v>
      </c>
      <c r="Y7" s="11" t="s">
        <v>42</v>
      </c>
      <c r="Z7" s="11" t="s">
        <v>43</v>
      </c>
      <c r="AA7" s="11" t="s">
        <v>44</v>
      </c>
      <c r="AB7" s="11" t="s">
        <v>45</v>
      </c>
      <c r="AC7" s="11" t="s">
        <v>53</v>
      </c>
      <c r="AD7" s="11" t="s">
        <v>46</v>
      </c>
      <c r="AE7" s="11" t="s">
        <v>47</v>
      </c>
      <c r="AF7" s="11" t="s">
        <v>48</v>
      </c>
      <c r="AG7" s="11" t="s">
        <v>49</v>
      </c>
      <c r="AH7" s="11" t="s">
        <v>50</v>
      </c>
      <c r="AI7" s="11" t="s">
        <v>51</v>
      </c>
      <c r="AJ7" s="11" t="s">
        <v>52</v>
      </c>
    </row>
    <row r="8" spans="1:36" s="14" customFormat="1" ht="24.95" customHeight="1">
      <c r="A8" s="6" t="s">
        <v>29</v>
      </c>
      <c r="B8" s="7">
        <f t="shared" ref="B8" si="0">SUM(C8:I8)</f>
        <v>225</v>
      </c>
      <c r="C8" s="8">
        <v>75</v>
      </c>
      <c r="D8" s="8">
        <v>48</v>
      </c>
      <c r="E8" s="8">
        <v>29</v>
      </c>
      <c r="F8" s="8">
        <v>37</v>
      </c>
      <c r="G8" s="8">
        <v>12</v>
      </c>
      <c r="H8" s="8">
        <v>24</v>
      </c>
      <c r="I8" s="8">
        <v>0</v>
      </c>
      <c r="J8" s="7">
        <f t="shared" ref="J8" si="1">SUM(K8:N8)</f>
        <v>65</v>
      </c>
      <c r="K8" s="8">
        <v>29</v>
      </c>
      <c r="L8" s="8">
        <v>12</v>
      </c>
      <c r="M8" s="8">
        <v>24</v>
      </c>
      <c r="N8" s="8">
        <v>0</v>
      </c>
      <c r="O8" s="7">
        <f t="shared" ref="O8" si="2">SUM(P8:V8)</f>
        <v>53.574999999999996</v>
      </c>
      <c r="P8" s="7">
        <f t="shared" ref="P8" si="3">SUM(C8*0.3*0.5)</f>
        <v>11.25</v>
      </c>
      <c r="Q8" s="7">
        <f t="shared" ref="Q8" si="4">SUM(D8*0.3*0.5)</f>
        <v>7.1999999999999993</v>
      </c>
      <c r="R8" s="7">
        <f t="shared" ref="R8" si="5">SUM(E8*0.3*0.5+K8*0.25*0.5)</f>
        <v>7.9749999999999996</v>
      </c>
      <c r="S8" s="7">
        <f t="shared" ref="S8" si="6">SUM(F8*0.3*0.5)</f>
        <v>5.55</v>
      </c>
      <c r="T8" s="7">
        <f t="shared" ref="T8" si="7">SUM(G8*0.7*0.5+L8*0.5*0.5)</f>
        <v>7.1999999999999993</v>
      </c>
      <c r="U8" s="7">
        <f t="shared" ref="U8" si="8">SUM(H8*0.7*0.5+M8*0.5*0.5)</f>
        <v>14.399999999999999</v>
      </c>
      <c r="V8" s="7">
        <f t="shared" ref="V8" si="9">SUM(I8*0.7*0.5+N8*1*0.5)</f>
        <v>0</v>
      </c>
      <c r="W8" s="7">
        <v>17.947499999999994</v>
      </c>
      <c r="X8" s="7">
        <v>2.8724999999999987</v>
      </c>
      <c r="Y8" s="7">
        <v>7.2749999999999995</v>
      </c>
      <c r="Z8" s="7">
        <v>-4.9999999999999822E-2</v>
      </c>
      <c r="AA8" s="7">
        <v>5.6999999999999993</v>
      </c>
      <c r="AB8" s="7">
        <v>2.1499999999999995</v>
      </c>
      <c r="AC8" s="20">
        <f t="shared" ref="AC8" si="10">SUM(AD8:AJ8)</f>
        <v>35.627499999999998</v>
      </c>
      <c r="AD8" s="7">
        <f t="shared" ref="AD8" si="11">SUM(P8-X8)</f>
        <v>8.3775000000000013</v>
      </c>
      <c r="AE8" s="7">
        <f t="shared" ref="AE8" si="12">SUM(Q8-Y8)</f>
        <v>-7.5000000000000178E-2</v>
      </c>
      <c r="AF8" s="7">
        <f t="shared" ref="AF8" si="13">SUM(R8-Z8)</f>
        <v>8.0249999999999986</v>
      </c>
      <c r="AG8" s="7">
        <f t="shared" ref="AG8" si="14">SUM(S8-AA8)</f>
        <v>-0.14999999999999947</v>
      </c>
      <c r="AH8" s="7">
        <f t="shared" ref="AH8" si="15">SUM(T8-AB8)</f>
        <v>5.05</v>
      </c>
      <c r="AI8" s="7">
        <v>14.399999999999999</v>
      </c>
      <c r="AJ8" s="7">
        <v>0</v>
      </c>
    </row>
  </sheetData>
  <mergeCells count="17">
    <mergeCell ref="W5:W6"/>
    <mergeCell ref="AC4:AJ4"/>
    <mergeCell ref="AC5:AC6"/>
    <mergeCell ref="AD5:AJ5"/>
    <mergeCell ref="X5:AB5"/>
    <mergeCell ref="A2:AJ2"/>
    <mergeCell ref="P5:V5"/>
    <mergeCell ref="A4:A6"/>
    <mergeCell ref="B4:I4"/>
    <mergeCell ref="J4:N4"/>
    <mergeCell ref="O4:V4"/>
    <mergeCell ref="B5:B6"/>
    <mergeCell ref="C5:I5"/>
    <mergeCell ref="J5:J6"/>
    <mergeCell ref="K5:N5"/>
    <mergeCell ref="O5:O6"/>
    <mergeCell ref="W4:AB4"/>
  </mergeCells>
  <phoneticPr fontId="2" type="noConversion"/>
  <printOptions horizontalCentered="1"/>
  <pageMargins left="0.35433070866141736" right="0.35433070866141736" top="0.86614173228346458" bottom="0.70866141732283472" header="0.51181102362204722" footer="0.51181102362204722"/>
  <pageSetup paperSize="9" scale="55" fitToHeight="0" orientation="landscape" r:id="rId1"/>
  <headerFooter alignWithMargins="0"/>
  <ignoredErrors>
    <ignoredError sqref="R8" formula="1"/>
    <ignoredError sqref="B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B10" sqref="B10"/>
    </sheetView>
  </sheetViews>
  <sheetFormatPr defaultRowHeight="14.25"/>
  <cols>
    <col min="1" max="1" width="15.375" customWidth="1"/>
    <col min="2" max="2" width="13.25" customWidth="1"/>
    <col min="3" max="3" width="12.25" customWidth="1"/>
    <col min="4" max="4" width="16.875" customWidth="1"/>
    <col min="5" max="5" width="12.375" customWidth="1"/>
    <col min="6" max="6" width="15.375" customWidth="1"/>
    <col min="7" max="7" width="18.875" customWidth="1"/>
  </cols>
  <sheetData>
    <row r="1" spans="1:7" ht="24" customHeight="1">
      <c r="A1" s="1" t="s">
        <v>56</v>
      </c>
      <c r="D1" s="3"/>
      <c r="E1" s="3"/>
    </row>
    <row r="2" spans="1:7" ht="70.5" customHeight="1">
      <c r="A2" s="42" t="s">
        <v>91</v>
      </c>
      <c r="B2" s="42"/>
      <c r="C2" s="42"/>
      <c r="D2" s="42"/>
      <c r="E2" s="42"/>
      <c r="F2" s="42"/>
      <c r="G2" s="42"/>
    </row>
    <row r="3" spans="1:7" ht="18.75">
      <c r="A3" s="4"/>
      <c r="B3" s="4"/>
      <c r="C3" s="4"/>
      <c r="D3" s="4"/>
      <c r="E3" s="4"/>
      <c r="F3" s="17" t="s">
        <v>57</v>
      </c>
      <c r="G3" s="4"/>
    </row>
    <row r="4" spans="1:7" s="2" customFormat="1" ht="26.25" customHeight="1">
      <c r="A4" s="43" t="s">
        <v>105</v>
      </c>
      <c r="B4" s="29" t="s">
        <v>106</v>
      </c>
      <c r="C4" s="28" t="s">
        <v>107</v>
      </c>
      <c r="D4" s="28"/>
      <c r="E4" s="28"/>
      <c r="F4" s="40" t="s">
        <v>58</v>
      </c>
      <c r="G4" s="40" t="s">
        <v>59</v>
      </c>
    </row>
    <row r="5" spans="1:7" s="2" customFormat="1" ht="42">
      <c r="A5" s="44"/>
      <c r="B5" s="29"/>
      <c r="C5" s="22" t="s">
        <v>63</v>
      </c>
      <c r="D5" s="21" t="s">
        <v>108</v>
      </c>
      <c r="E5" s="22" t="s">
        <v>64</v>
      </c>
      <c r="F5" s="44"/>
      <c r="G5" s="45"/>
    </row>
    <row r="6" spans="1:7" ht="23.25" customHeight="1">
      <c r="A6" s="9" t="s">
        <v>65</v>
      </c>
      <c r="B6" s="9" t="s">
        <v>66</v>
      </c>
      <c r="C6" s="10" t="s">
        <v>67</v>
      </c>
      <c r="D6" s="9" t="s">
        <v>68</v>
      </c>
      <c r="E6" s="9" t="s">
        <v>69</v>
      </c>
      <c r="F6" s="9" t="s">
        <v>70</v>
      </c>
      <c r="G6" s="9" t="s">
        <v>71</v>
      </c>
    </row>
    <row r="7" spans="1:7" ht="20.25" customHeight="1">
      <c r="A7" s="6" t="s">
        <v>72</v>
      </c>
      <c r="B7" s="18">
        <v>75</v>
      </c>
      <c r="C7" s="18">
        <v>9.5775000000000006</v>
      </c>
      <c r="D7" s="18">
        <v>12.45</v>
      </c>
      <c r="E7" s="18">
        <f t="shared" ref="E7" si="0">SUM(D7-C7)</f>
        <v>2.8724999999999987</v>
      </c>
      <c r="F7" s="18">
        <v>11.25</v>
      </c>
      <c r="G7" s="19">
        <f t="shared" ref="G7" si="1">SUM(F7-E7)</f>
        <v>8.3775000000000013</v>
      </c>
    </row>
  </sheetData>
  <mergeCells count="6">
    <mergeCell ref="A2:G2"/>
    <mergeCell ref="A4:A5"/>
    <mergeCell ref="B4:B5"/>
    <mergeCell ref="C4:E4"/>
    <mergeCell ref="F4:F5"/>
    <mergeCell ref="G4:G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C12" sqref="C12"/>
    </sheetView>
  </sheetViews>
  <sheetFormatPr defaultRowHeight="14.25"/>
  <cols>
    <col min="1" max="1" width="12.5" customWidth="1"/>
    <col min="2" max="2" width="14.75" customWidth="1"/>
    <col min="3" max="3" width="13" customWidth="1"/>
    <col min="4" max="4" width="16.5" customWidth="1"/>
    <col min="5" max="5" width="13.625" customWidth="1"/>
    <col min="6" max="6" width="14.875" customWidth="1"/>
    <col min="7" max="7" width="14.125" customWidth="1"/>
  </cols>
  <sheetData>
    <row r="1" spans="1:7" ht="27.75" customHeight="1">
      <c r="A1" s="1" t="s">
        <v>81</v>
      </c>
      <c r="D1" s="3"/>
      <c r="E1" s="3"/>
    </row>
    <row r="2" spans="1:7" ht="47.25" customHeight="1">
      <c r="A2" s="42" t="s">
        <v>73</v>
      </c>
      <c r="B2" s="42"/>
      <c r="C2" s="42"/>
      <c r="D2" s="42"/>
      <c r="E2" s="42"/>
      <c r="F2" s="42"/>
      <c r="G2" s="42"/>
    </row>
    <row r="3" spans="1:7" ht="27" customHeight="1">
      <c r="A3" s="4"/>
      <c r="B3" s="4"/>
      <c r="C3" s="4"/>
      <c r="D3" s="4"/>
      <c r="E3" s="4"/>
      <c r="F3" s="17" t="s">
        <v>57</v>
      </c>
      <c r="G3" s="4"/>
    </row>
    <row r="4" spans="1:7" s="2" customFormat="1" ht="27.75" customHeight="1">
      <c r="A4" s="43" t="s">
        <v>109</v>
      </c>
      <c r="B4" s="29" t="s">
        <v>110</v>
      </c>
      <c r="C4" s="46" t="s">
        <v>111</v>
      </c>
      <c r="D4" s="47"/>
      <c r="E4" s="48"/>
      <c r="F4" s="40" t="s">
        <v>58</v>
      </c>
      <c r="G4" s="40" t="s">
        <v>59</v>
      </c>
    </row>
    <row r="5" spans="1:7" s="2" customFormat="1" ht="84" customHeight="1">
      <c r="A5" s="44"/>
      <c r="B5" s="29"/>
      <c r="C5" s="22" t="s">
        <v>63</v>
      </c>
      <c r="D5" s="26" t="s">
        <v>112</v>
      </c>
      <c r="E5" s="22" t="s">
        <v>64</v>
      </c>
      <c r="F5" s="44"/>
      <c r="G5" s="45"/>
    </row>
    <row r="6" spans="1:7" ht="21" customHeight="1">
      <c r="A6" s="9" t="s">
        <v>65</v>
      </c>
      <c r="B6" s="9" t="s">
        <v>66</v>
      </c>
      <c r="C6" s="10" t="s">
        <v>67</v>
      </c>
      <c r="D6" s="9" t="s">
        <v>68</v>
      </c>
      <c r="E6" s="9" t="s">
        <v>69</v>
      </c>
      <c r="F6" s="9" t="s">
        <v>70</v>
      </c>
      <c r="G6" s="9" t="s">
        <v>71</v>
      </c>
    </row>
    <row r="7" spans="1:7" ht="21" customHeight="1">
      <c r="A7" s="6" t="s">
        <v>72</v>
      </c>
      <c r="B7" s="18">
        <v>48</v>
      </c>
      <c r="C7" s="18">
        <v>6.0750000000000002</v>
      </c>
      <c r="D7" s="18">
        <v>13.35</v>
      </c>
      <c r="E7" s="18">
        <v>7.2750000000000004</v>
      </c>
      <c r="F7" s="18">
        <v>7.2</v>
      </c>
      <c r="G7" s="19">
        <v>-7.4999999999999997E-2</v>
      </c>
    </row>
  </sheetData>
  <mergeCells count="6">
    <mergeCell ref="A2:G2"/>
    <mergeCell ref="A4:A5"/>
    <mergeCell ref="B4:B5"/>
    <mergeCell ref="C4:E4"/>
    <mergeCell ref="F4:F5"/>
    <mergeCell ref="G4:G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C23" sqref="C23"/>
    </sheetView>
  </sheetViews>
  <sheetFormatPr defaultRowHeight="14.25"/>
  <cols>
    <col min="1" max="2" width="13" customWidth="1"/>
    <col min="3" max="3" width="13.625" customWidth="1"/>
    <col min="4" max="4" width="14.125" customWidth="1"/>
    <col min="5" max="5" width="17.5" customWidth="1"/>
    <col min="6" max="6" width="15.875" customWidth="1"/>
    <col min="7" max="7" width="20.125" customWidth="1"/>
    <col min="8" max="8" width="16" customWidth="1"/>
  </cols>
  <sheetData>
    <row r="1" spans="1:8" ht="20.25" customHeight="1">
      <c r="A1" s="1" t="s">
        <v>74</v>
      </c>
      <c r="E1" s="3"/>
      <c r="F1" s="3"/>
    </row>
    <row r="2" spans="1:8" ht="60" customHeight="1">
      <c r="A2" s="42" t="s">
        <v>83</v>
      </c>
      <c r="B2" s="49"/>
      <c r="C2" s="49"/>
      <c r="D2" s="49"/>
      <c r="E2" s="49"/>
      <c r="F2" s="49"/>
      <c r="G2" s="49"/>
      <c r="H2" s="49"/>
    </row>
    <row r="3" spans="1:8" ht="25.5" customHeight="1">
      <c r="A3" s="4"/>
      <c r="B3" s="4"/>
      <c r="C3" s="4"/>
      <c r="D3" s="4"/>
      <c r="E3" s="4"/>
      <c r="F3" s="4"/>
      <c r="G3" s="17" t="s">
        <v>57</v>
      </c>
      <c r="H3" s="4"/>
    </row>
    <row r="4" spans="1:8" s="2" customFormat="1" ht="31.5" customHeight="1">
      <c r="A4" s="43" t="s">
        <v>92</v>
      </c>
      <c r="B4" s="29" t="s">
        <v>106</v>
      </c>
      <c r="C4" s="43" t="s">
        <v>113</v>
      </c>
      <c r="D4" s="46" t="s">
        <v>107</v>
      </c>
      <c r="E4" s="47"/>
      <c r="F4" s="48"/>
      <c r="G4" s="40" t="s">
        <v>58</v>
      </c>
      <c r="H4" s="40" t="s">
        <v>82</v>
      </c>
    </row>
    <row r="5" spans="1:8" s="2" customFormat="1" ht="55.5" customHeight="1">
      <c r="A5" s="44"/>
      <c r="B5" s="29"/>
      <c r="C5" s="44"/>
      <c r="D5" s="22" t="s">
        <v>63</v>
      </c>
      <c r="E5" s="26" t="s">
        <v>108</v>
      </c>
      <c r="F5" s="22" t="s">
        <v>64</v>
      </c>
      <c r="G5" s="44"/>
      <c r="H5" s="45"/>
    </row>
    <row r="6" spans="1:8" ht="30">
      <c r="A6" s="9" t="s">
        <v>60</v>
      </c>
      <c r="B6" s="9" t="s">
        <v>61</v>
      </c>
      <c r="C6" s="9" t="s">
        <v>75</v>
      </c>
      <c r="D6" s="10" t="s">
        <v>76</v>
      </c>
      <c r="E6" s="9" t="s">
        <v>77</v>
      </c>
      <c r="F6" s="9" t="s">
        <v>78</v>
      </c>
      <c r="G6" s="9" t="s">
        <v>79</v>
      </c>
      <c r="H6" s="9" t="s">
        <v>80</v>
      </c>
    </row>
    <row r="7" spans="1:8" ht="23.25" customHeight="1">
      <c r="A7" s="6" t="s">
        <v>62</v>
      </c>
      <c r="B7" s="18">
        <v>29</v>
      </c>
      <c r="C7" s="18">
        <v>29</v>
      </c>
      <c r="D7" s="18">
        <v>5.6749999999999998</v>
      </c>
      <c r="E7" s="18">
        <v>5.625</v>
      </c>
      <c r="F7" s="18">
        <v>-0.05</v>
      </c>
      <c r="G7" s="18">
        <v>7.9749999999999996</v>
      </c>
      <c r="H7" s="19">
        <v>8.0250000000000004</v>
      </c>
    </row>
  </sheetData>
  <mergeCells count="7">
    <mergeCell ref="A2:H2"/>
    <mergeCell ref="A4:A5"/>
    <mergeCell ref="B4:B5"/>
    <mergeCell ref="C4:C5"/>
    <mergeCell ref="D4:F4"/>
    <mergeCell ref="G4:G5"/>
    <mergeCell ref="H4:H5"/>
  </mergeCells>
  <phoneticPr fontId="2" type="noConversion"/>
  <printOptions horizontalCentered="1"/>
  <pageMargins left="0.47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B13" sqref="B13"/>
    </sheetView>
  </sheetViews>
  <sheetFormatPr defaultRowHeight="14.25"/>
  <cols>
    <col min="1" max="1" width="15" customWidth="1"/>
    <col min="2" max="2" width="16.875" customWidth="1"/>
    <col min="3" max="3" width="12.875" customWidth="1"/>
    <col min="4" max="4" width="22" customWidth="1"/>
    <col min="5" max="5" width="14.875" customWidth="1"/>
    <col min="6" max="6" width="17.25" customWidth="1"/>
    <col min="7" max="7" width="19" customWidth="1"/>
  </cols>
  <sheetData>
    <row r="1" spans="1:7" ht="24" customHeight="1">
      <c r="A1" s="1" t="s">
        <v>85</v>
      </c>
      <c r="D1" s="3"/>
      <c r="E1" s="3"/>
    </row>
    <row r="2" spans="1:7" ht="37.5" customHeight="1">
      <c r="A2" s="42" t="s">
        <v>84</v>
      </c>
      <c r="B2" s="42"/>
      <c r="C2" s="42"/>
      <c r="D2" s="42"/>
      <c r="E2" s="42"/>
      <c r="F2" s="42"/>
      <c r="G2" s="42"/>
    </row>
    <row r="3" spans="1:7" ht="29.25" customHeight="1">
      <c r="A3" s="4"/>
      <c r="B3" s="4"/>
      <c r="C3" s="4"/>
      <c r="D3" s="4"/>
      <c r="E3" s="4"/>
      <c r="F3" s="17" t="s">
        <v>57</v>
      </c>
      <c r="G3" s="4"/>
    </row>
    <row r="4" spans="1:7" s="2" customFormat="1" ht="51" customHeight="1">
      <c r="A4" s="43" t="s">
        <v>114</v>
      </c>
      <c r="B4" s="29" t="s">
        <v>115</v>
      </c>
      <c r="C4" s="46" t="s">
        <v>116</v>
      </c>
      <c r="D4" s="47"/>
      <c r="E4" s="48"/>
      <c r="F4" s="40" t="s">
        <v>58</v>
      </c>
      <c r="G4" s="40" t="s">
        <v>59</v>
      </c>
    </row>
    <row r="5" spans="1:7" s="2" customFormat="1" ht="51" customHeight="1">
      <c r="A5" s="44"/>
      <c r="B5" s="29"/>
      <c r="C5" s="22" t="s">
        <v>63</v>
      </c>
      <c r="D5" s="26" t="s">
        <v>117</v>
      </c>
      <c r="E5" s="22" t="s">
        <v>64</v>
      </c>
      <c r="F5" s="44"/>
      <c r="G5" s="45"/>
    </row>
    <row r="6" spans="1:7" ht="18.75" customHeight="1">
      <c r="A6" s="9" t="s">
        <v>65</v>
      </c>
      <c r="B6" s="9" t="s">
        <v>66</v>
      </c>
      <c r="C6" s="10" t="s">
        <v>67</v>
      </c>
      <c r="D6" s="9" t="s">
        <v>68</v>
      </c>
      <c r="E6" s="9" t="s">
        <v>69</v>
      </c>
      <c r="F6" s="9" t="s">
        <v>70</v>
      </c>
      <c r="G6" s="9" t="s">
        <v>71</v>
      </c>
    </row>
    <row r="7" spans="1:7" ht="21.75" customHeight="1">
      <c r="A7" s="6" t="s">
        <v>72</v>
      </c>
      <c r="B7" s="18">
        <v>37</v>
      </c>
      <c r="C7" s="18">
        <v>5.0999999999999996</v>
      </c>
      <c r="D7" s="18">
        <v>10.8</v>
      </c>
      <c r="E7" s="18">
        <v>5.7</v>
      </c>
      <c r="F7" s="18">
        <v>5.55</v>
      </c>
      <c r="G7" s="19">
        <v>-0.15</v>
      </c>
    </row>
  </sheetData>
  <mergeCells count="6">
    <mergeCell ref="A2:G2"/>
    <mergeCell ref="A4:A5"/>
    <mergeCell ref="B4:B5"/>
    <mergeCell ref="C4:E4"/>
    <mergeCell ref="F4:F5"/>
    <mergeCell ref="G4:G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C14" sqref="C14"/>
    </sheetView>
  </sheetViews>
  <sheetFormatPr defaultRowHeight="14.25"/>
  <cols>
    <col min="1" max="1" width="12.375" customWidth="1"/>
    <col min="2" max="2" width="16.25" customWidth="1"/>
    <col min="3" max="3" width="13.5" customWidth="1"/>
    <col min="4" max="4" width="13.875" customWidth="1"/>
    <col min="5" max="5" width="18" customWidth="1"/>
    <col min="6" max="6" width="13" customWidth="1"/>
    <col min="7" max="7" width="14.875" customWidth="1"/>
    <col min="8" max="8" width="15.75" customWidth="1"/>
  </cols>
  <sheetData>
    <row r="1" spans="1:8" ht="26.25" customHeight="1">
      <c r="A1" s="1" t="s">
        <v>87</v>
      </c>
      <c r="E1" s="3"/>
      <c r="F1" s="3"/>
    </row>
    <row r="2" spans="1:8" ht="18.75">
      <c r="A2" s="42" t="s">
        <v>86</v>
      </c>
      <c r="B2" s="49"/>
      <c r="C2" s="49"/>
      <c r="D2" s="49"/>
      <c r="E2" s="49"/>
      <c r="F2" s="49"/>
      <c r="G2" s="49"/>
      <c r="H2" s="49"/>
    </row>
    <row r="3" spans="1:8" ht="36" customHeight="1">
      <c r="A3" s="4"/>
      <c r="B3" s="4"/>
      <c r="C3" s="4"/>
      <c r="D3" s="4"/>
      <c r="E3" s="4"/>
      <c r="F3" s="4"/>
      <c r="G3" s="17" t="s">
        <v>57</v>
      </c>
      <c r="H3" s="4"/>
    </row>
    <row r="4" spans="1:8" s="2" customFormat="1" ht="63.75" customHeight="1">
      <c r="A4" s="43" t="s">
        <v>92</v>
      </c>
      <c r="B4" s="29" t="s">
        <v>106</v>
      </c>
      <c r="C4" s="43" t="s">
        <v>113</v>
      </c>
      <c r="D4" s="46" t="s">
        <v>107</v>
      </c>
      <c r="E4" s="47"/>
      <c r="F4" s="48"/>
      <c r="G4" s="40" t="s">
        <v>58</v>
      </c>
      <c r="H4" s="40" t="s">
        <v>82</v>
      </c>
    </row>
    <row r="5" spans="1:8" s="2" customFormat="1" ht="63.75" customHeight="1">
      <c r="A5" s="44"/>
      <c r="B5" s="29"/>
      <c r="C5" s="44"/>
      <c r="D5" s="22" t="s">
        <v>63</v>
      </c>
      <c r="E5" s="26" t="s">
        <v>108</v>
      </c>
      <c r="F5" s="22" t="s">
        <v>64</v>
      </c>
      <c r="G5" s="44"/>
      <c r="H5" s="45"/>
    </row>
    <row r="6" spans="1:8" ht="30">
      <c r="A6" s="9" t="s">
        <v>60</v>
      </c>
      <c r="B6" s="9" t="s">
        <v>61</v>
      </c>
      <c r="C6" s="9" t="s">
        <v>75</v>
      </c>
      <c r="D6" s="10" t="s">
        <v>76</v>
      </c>
      <c r="E6" s="9" t="s">
        <v>77</v>
      </c>
      <c r="F6" s="9" t="s">
        <v>78</v>
      </c>
      <c r="G6" s="9" t="s">
        <v>79</v>
      </c>
      <c r="H6" s="9" t="s">
        <v>80</v>
      </c>
    </row>
    <row r="7" spans="1:8" ht="21.75" customHeight="1">
      <c r="A7" s="6" t="s">
        <v>62</v>
      </c>
      <c r="B7" s="18">
        <v>12</v>
      </c>
      <c r="C7" s="18">
        <v>12</v>
      </c>
      <c r="D7" s="18">
        <v>7.2</v>
      </c>
      <c r="E7" s="18">
        <v>9.35</v>
      </c>
      <c r="F7" s="18">
        <v>2.15</v>
      </c>
      <c r="G7" s="18">
        <v>7.2</v>
      </c>
      <c r="H7" s="19">
        <v>5.05</v>
      </c>
    </row>
  </sheetData>
  <mergeCells count="7">
    <mergeCell ref="A2:H2"/>
    <mergeCell ref="A4:A5"/>
    <mergeCell ref="B4:B5"/>
    <mergeCell ref="C4:C5"/>
    <mergeCell ref="D4:F4"/>
    <mergeCell ref="G4:G5"/>
    <mergeCell ref="H4:H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F17" sqref="F17"/>
    </sheetView>
  </sheetViews>
  <sheetFormatPr defaultRowHeight="14.25"/>
  <cols>
    <col min="1" max="1" width="14.75" customWidth="1"/>
    <col min="2" max="2" width="14" customWidth="1"/>
    <col min="3" max="3" width="15.25" customWidth="1"/>
    <col min="4" max="4" width="12.25" customWidth="1"/>
    <col min="5" max="5" width="19.875" customWidth="1"/>
    <col min="6" max="6" width="11.75" customWidth="1"/>
    <col min="7" max="7" width="13.625" customWidth="1"/>
    <col min="8" max="8" width="14.25" customWidth="1"/>
  </cols>
  <sheetData>
    <row r="1" spans="1:8" ht="24.75" customHeight="1">
      <c r="A1" s="1" t="s">
        <v>88</v>
      </c>
      <c r="E1" s="3"/>
      <c r="F1" s="3"/>
    </row>
    <row r="2" spans="1:8" ht="47.25" customHeight="1">
      <c r="A2" s="42" t="s">
        <v>89</v>
      </c>
      <c r="B2" s="49"/>
      <c r="C2" s="49"/>
      <c r="D2" s="49"/>
      <c r="E2" s="49"/>
      <c r="F2" s="49"/>
      <c r="G2" s="49"/>
      <c r="H2" s="49"/>
    </row>
    <row r="3" spans="1:8" ht="24.75" customHeight="1">
      <c r="A3" s="4"/>
      <c r="B3" s="4"/>
      <c r="C3" s="4"/>
      <c r="D3" s="4"/>
      <c r="E3" s="4"/>
      <c r="F3" s="4"/>
      <c r="G3" s="17" t="s">
        <v>57</v>
      </c>
      <c r="H3" s="4"/>
    </row>
    <row r="4" spans="1:8" s="2" customFormat="1" ht="61.5" customHeight="1">
      <c r="A4" s="43" t="s">
        <v>114</v>
      </c>
      <c r="B4" s="29" t="s">
        <v>115</v>
      </c>
      <c r="C4" s="43" t="s">
        <v>118</v>
      </c>
      <c r="D4" s="46" t="s">
        <v>116</v>
      </c>
      <c r="E4" s="47"/>
      <c r="F4" s="48"/>
      <c r="G4" s="40" t="s">
        <v>58</v>
      </c>
      <c r="H4" s="40" t="s">
        <v>82</v>
      </c>
    </row>
    <row r="5" spans="1:8" s="2" customFormat="1" ht="61.5" customHeight="1">
      <c r="A5" s="44"/>
      <c r="B5" s="29"/>
      <c r="C5" s="44"/>
      <c r="D5" s="22" t="s">
        <v>63</v>
      </c>
      <c r="E5" s="26" t="s">
        <v>117</v>
      </c>
      <c r="F5" s="22" t="s">
        <v>64</v>
      </c>
      <c r="G5" s="44"/>
      <c r="H5" s="45"/>
    </row>
    <row r="6" spans="1:8" ht="45">
      <c r="A6" s="9" t="s">
        <v>60</v>
      </c>
      <c r="B6" s="9" t="s">
        <v>61</v>
      </c>
      <c r="C6" s="9" t="s">
        <v>75</v>
      </c>
      <c r="D6" s="10" t="s">
        <v>76</v>
      </c>
      <c r="E6" s="9" t="s">
        <v>77</v>
      </c>
      <c r="F6" s="9" t="s">
        <v>78</v>
      </c>
      <c r="G6" s="9" t="s">
        <v>79</v>
      </c>
      <c r="H6" s="9" t="s">
        <v>80</v>
      </c>
    </row>
    <row r="7" spans="1:8" ht="24" customHeight="1">
      <c r="A7" s="6" t="s">
        <v>62</v>
      </c>
      <c r="B7" s="18">
        <v>24</v>
      </c>
      <c r="C7" s="18">
        <v>24</v>
      </c>
      <c r="D7" s="18">
        <v>0</v>
      </c>
      <c r="E7" s="18">
        <v>0</v>
      </c>
      <c r="F7" s="18">
        <v>0</v>
      </c>
      <c r="G7" s="18">
        <v>14.4</v>
      </c>
      <c r="H7" s="18">
        <v>14.4</v>
      </c>
    </row>
  </sheetData>
  <mergeCells count="7">
    <mergeCell ref="A2:H2"/>
    <mergeCell ref="A4:A5"/>
    <mergeCell ref="B4:B5"/>
    <mergeCell ref="C4:C5"/>
    <mergeCell ref="D4:F4"/>
    <mergeCell ref="G4:G5"/>
    <mergeCell ref="H4:H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G14" sqref="G14"/>
    </sheetView>
  </sheetViews>
  <sheetFormatPr defaultRowHeight="14.25"/>
  <cols>
    <col min="1" max="1" width="11.625" customWidth="1"/>
    <col min="2" max="2" width="13.125" customWidth="1"/>
    <col min="3" max="3" width="12.625" customWidth="1"/>
    <col min="4" max="4" width="12" customWidth="1"/>
    <col min="5" max="5" width="18.75" customWidth="1"/>
    <col min="6" max="6" width="14" customWidth="1"/>
    <col min="7" max="8" width="15.5" customWidth="1"/>
  </cols>
  <sheetData>
    <row r="1" spans="1:8" ht="24" customHeight="1">
      <c r="A1" s="1" t="s">
        <v>88</v>
      </c>
      <c r="E1" s="3"/>
      <c r="F1" s="3"/>
    </row>
    <row r="2" spans="1:8" ht="31.5" customHeight="1">
      <c r="A2" s="42" t="s">
        <v>89</v>
      </c>
      <c r="B2" s="49"/>
      <c r="C2" s="49"/>
      <c r="D2" s="49"/>
      <c r="E2" s="49"/>
      <c r="F2" s="49"/>
      <c r="G2" s="49"/>
      <c r="H2" s="49"/>
    </row>
    <row r="3" spans="1:8" ht="31.5" customHeight="1">
      <c r="A3" s="4"/>
      <c r="B3" s="4"/>
      <c r="C3" s="4"/>
      <c r="D3" s="4"/>
      <c r="E3" s="4"/>
      <c r="F3" s="4"/>
      <c r="G3" s="17" t="s">
        <v>57</v>
      </c>
      <c r="H3" s="4"/>
    </row>
    <row r="4" spans="1:8" s="2" customFormat="1" ht="51" customHeight="1">
      <c r="A4" s="43" t="s">
        <v>109</v>
      </c>
      <c r="B4" s="29" t="s">
        <v>119</v>
      </c>
      <c r="C4" s="43" t="s">
        <v>120</v>
      </c>
      <c r="D4" s="46" t="s">
        <v>121</v>
      </c>
      <c r="E4" s="47"/>
      <c r="F4" s="48"/>
      <c r="G4" s="40" t="s">
        <v>58</v>
      </c>
      <c r="H4" s="40" t="s">
        <v>82</v>
      </c>
    </row>
    <row r="5" spans="1:8" s="2" customFormat="1" ht="51" customHeight="1">
      <c r="A5" s="44"/>
      <c r="B5" s="29"/>
      <c r="C5" s="44"/>
      <c r="D5" s="22" t="s">
        <v>63</v>
      </c>
      <c r="E5" s="26" t="s">
        <v>122</v>
      </c>
      <c r="F5" s="22" t="s">
        <v>64</v>
      </c>
      <c r="G5" s="44"/>
      <c r="H5" s="45"/>
    </row>
    <row r="6" spans="1:8" ht="40.5" customHeight="1">
      <c r="A6" s="9" t="s">
        <v>60</v>
      </c>
      <c r="B6" s="9" t="s">
        <v>61</v>
      </c>
      <c r="C6" s="9" t="s">
        <v>75</v>
      </c>
      <c r="D6" s="10" t="s">
        <v>76</v>
      </c>
      <c r="E6" s="9" t="s">
        <v>77</v>
      </c>
      <c r="F6" s="9" t="s">
        <v>78</v>
      </c>
      <c r="G6" s="9" t="s">
        <v>79</v>
      </c>
      <c r="H6" s="9" t="s">
        <v>80</v>
      </c>
    </row>
    <row r="7" spans="1:8" ht="19.5" customHeight="1">
      <c r="A7" s="6" t="s">
        <v>62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</sheetData>
  <mergeCells count="7">
    <mergeCell ref="A2:H2"/>
    <mergeCell ref="A4:A5"/>
    <mergeCell ref="B4:B5"/>
    <mergeCell ref="C4:C5"/>
    <mergeCell ref="D4:F4"/>
    <mergeCell ref="G4:G5"/>
    <mergeCell ref="H4:H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附件1</vt:lpstr>
      <vt:lpstr>1-1小学</vt:lpstr>
      <vt:lpstr>1-2初中</vt:lpstr>
      <vt:lpstr>1-3普通高中</vt:lpstr>
      <vt:lpstr>1-4中职</vt:lpstr>
      <vt:lpstr>1-5大专</vt:lpstr>
      <vt:lpstr>1-6本科</vt:lpstr>
      <vt:lpstr>1-7研究生</vt:lpstr>
    </vt:vector>
  </TitlesOfParts>
  <Company>Chinese 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  馨</dc:creator>
  <cp:lastModifiedBy>冯小珊</cp:lastModifiedBy>
  <cp:lastPrinted>2020-04-22T02:56:28Z</cp:lastPrinted>
  <dcterms:created xsi:type="dcterms:W3CDTF">2020-04-02T02:50:15Z</dcterms:created>
  <dcterms:modified xsi:type="dcterms:W3CDTF">2020-04-22T03:00:10Z</dcterms:modified>
</cp:coreProperties>
</file>