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Sheet1!$A$1:$K$12</definedName>
  </definedNames>
  <calcPr calcId="145621"/>
</workbook>
</file>

<file path=xl/calcChain.xml><?xml version="1.0" encoding="utf-8"?>
<calcChain xmlns="http://schemas.openxmlformats.org/spreadsheetml/2006/main">
  <c r="E12" i="1" l="1"/>
  <c r="J12" i="1" s="1"/>
  <c r="E11" i="1"/>
  <c r="J11" i="1" s="1"/>
  <c r="E10" i="1"/>
  <c r="J10" i="1" s="1"/>
  <c r="E9" i="1"/>
  <c r="J9" i="1" s="1"/>
  <c r="E8" i="1"/>
  <c r="J8" i="1" s="1"/>
  <c r="E7" i="1"/>
  <c r="J7" i="1" s="1"/>
  <c r="E6" i="1"/>
  <c r="J6" i="1" s="1"/>
  <c r="J5" i="1" s="1"/>
  <c r="I5" i="1"/>
  <c r="H5" i="1"/>
  <c r="G5" i="1"/>
  <c r="F5" i="1"/>
  <c r="C5" i="1"/>
  <c r="E5" i="1" l="1"/>
</calcChain>
</file>

<file path=xl/sharedStrings.xml><?xml version="1.0" encoding="utf-8"?>
<sst xmlns="http://schemas.openxmlformats.org/spreadsheetml/2006/main" count="23" uniqueCount="23">
  <si>
    <t>附件：</t>
  </si>
  <si>
    <t>2020年度中央财政耕地地力保护补贴资金（第五批）安排表</t>
  </si>
  <si>
    <t>序号</t>
  </si>
  <si>
    <t>市（区）</t>
  </si>
  <si>
    <t>申报补贴面积（亩）</t>
  </si>
  <si>
    <t>补贴标准
（元/亩）</t>
  </si>
  <si>
    <t>需拨付2020年金额（元）</t>
  </si>
  <si>
    <t>江财农〔2020〕38号已拨付第一批金额（元）</t>
  </si>
  <si>
    <t>江财农〔2020〕52号已拨付第二批金额（元）</t>
  </si>
  <si>
    <t>江财农〔2020〕63号已拨付第三批金额（元）</t>
  </si>
  <si>
    <t>江财农〔2020〕66号已拨付第四批金额（元）</t>
  </si>
  <si>
    <t>本次拨付金额（元）</t>
  </si>
  <si>
    <t>备注</t>
  </si>
  <si>
    <t>5=3*4</t>
  </si>
  <si>
    <t>合计</t>
  </si>
  <si>
    <t>蓬江区</t>
  </si>
  <si>
    <t>江海区</t>
  </si>
  <si>
    <t>新会区</t>
  </si>
  <si>
    <t>台山市</t>
  </si>
  <si>
    <t>开平市</t>
  </si>
  <si>
    <t>鹤山市</t>
  </si>
  <si>
    <t>恩平市</t>
  </si>
  <si>
    <t>备注：2020年中央财政耕地地力保护补贴发放标准从75元/亩调整为81.7元/亩。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</si>
</sst>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79" formatCode="_ * #,##0.000_ ;_ * \-#,##0.000_ ;_ * &quot;-&quot;??_ ;_ @_ "/>
  </numFmts>
  <fonts count="11">
    <font>
      <sz val="12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2"/>
      <name val="宋体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>
      <alignment vertical="center"/>
    </xf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43" fontId="0" fillId="0" borderId="0" xfId="0" applyNumberForma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6" fillId="0" borderId="1" xfId="1" applyNumberFormat="1" applyFont="1" applyBorder="1" applyAlignment="1">
      <alignment horizontal="center" vertical="center"/>
    </xf>
    <xf numFmtId="43" fontId="6" fillId="0" borderId="1" xfId="1" applyFont="1" applyFill="1" applyBorder="1" applyAlignment="1">
      <alignment horizontal="center" vertical="center"/>
    </xf>
    <xf numFmtId="43" fontId="6" fillId="0" borderId="1" xfId="1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43" fontId="1" fillId="0" borderId="1" xfId="1" applyNumberFormat="1" applyFont="1" applyBorder="1" applyAlignment="1">
      <alignment horizontal="center" vertical="center"/>
    </xf>
    <xf numFmtId="43" fontId="1" fillId="0" borderId="1" xfId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2" fontId="1" fillId="0" borderId="1" xfId="1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43" fontId="6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3" fontId="7" fillId="0" borderId="0" xfId="0" applyNumberFormat="1" applyFont="1" applyAlignment="1">
      <alignment horizontal="center" vertical="center"/>
    </xf>
    <xf numFmtId="43" fontId="1" fillId="0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3" fontId="2" fillId="0" borderId="0" xfId="0" applyNumberFormat="1" applyFont="1" applyAlignment="1">
      <alignment horizontal="center" vertical="center"/>
    </xf>
    <xf numFmtId="179" fontId="2" fillId="0" borderId="0" xfId="1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/>
    </xf>
    <xf numFmtId="43" fontId="9" fillId="0" borderId="1" xfId="1" applyNumberFormat="1" applyFont="1" applyBorder="1" applyAlignment="1">
      <alignment horizontal="center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15"/>
  <sheetViews>
    <sheetView tabSelected="1" workbookViewId="0">
      <selection activeCell="E5" sqref="E5"/>
    </sheetView>
  </sheetViews>
  <sheetFormatPr defaultColWidth="9" defaultRowHeight="14.25"/>
  <cols>
    <col min="1" max="1" width="5.625" style="4" customWidth="1"/>
    <col min="2" max="2" width="9.125" style="4" customWidth="1"/>
    <col min="3" max="3" width="14.625" style="4" customWidth="1"/>
    <col min="4" max="4" width="10.375" style="4" customWidth="1"/>
    <col min="5" max="5" width="17.875" style="4" customWidth="1"/>
    <col min="6" max="9" width="16.625" style="4" customWidth="1"/>
    <col min="10" max="10" width="19.75" style="4" customWidth="1"/>
    <col min="11" max="11" width="5.625" style="4" customWidth="1"/>
    <col min="12" max="12" width="12.25" style="4" customWidth="1"/>
    <col min="13" max="13" width="9" style="4"/>
    <col min="14" max="14" width="16.75" style="4" customWidth="1"/>
    <col min="15" max="15" width="16.625" style="4" customWidth="1"/>
    <col min="16" max="16384" width="9" style="4"/>
  </cols>
  <sheetData>
    <row r="1" spans="1:15" ht="20.100000000000001" customHeight="1">
      <c r="A1" s="5" t="s">
        <v>0</v>
      </c>
      <c r="D1" s="6"/>
    </row>
    <row r="2" spans="1:15" ht="50.1" customHeight="1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5" ht="54.95" customHeight="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</row>
    <row r="4" spans="1:15" s="1" customFormat="1" ht="15" customHeight="1">
      <c r="A4" s="8">
        <v>1</v>
      </c>
      <c r="B4" s="8">
        <v>2</v>
      </c>
      <c r="C4" s="8">
        <v>3</v>
      </c>
      <c r="D4" s="8">
        <v>4</v>
      </c>
      <c r="E4" s="8" t="s">
        <v>13</v>
      </c>
      <c r="F4" s="8">
        <v>6</v>
      </c>
      <c r="G4" s="8">
        <v>7</v>
      </c>
      <c r="H4" s="8">
        <v>8</v>
      </c>
      <c r="I4" s="8">
        <v>9</v>
      </c>
      <c r="J4" s="8">
        <v>10</v>
      </c>
      <c r="K4" s="8"/>
    </row>
    <row r="5" spans="1:15" s="2" customFormat="1" ht="35.1" customHeight="1">
      <c r="A5" s="31" t="s">
        <v>14</v>
      </c>
      <c r="B5" s="31"/>
      <c r="C5" s="9">
        <f t="shared" ref="C5:J5" si="0">SUM(C6:C12)</f>
        <v>1615535.0499999998</v>
      </c>
      <c r="D5" s="32">
        <v>81.7</v>
      </c>
      <c r="E5" s="10">
        <f t="shared" si="0"/>
        <v>131989213.58999999</v>
      </c>
      <c r="F5" s="11">
        <f t="shared" si="0"/>
        <v>33138662.710000001</v>
      </c>
      <c r="G5" s="11">
        <f t="shared" si="0"/>
        <v>11040000</v>
      </c>
      <c r="H5" s="11">
        <f t="shared" si="0"/>
        <v>11040000</v>
      </c>
      <c r="I5" s="11">
        <f t="shared" ref="I5" si="1">SUM(I6:I12)</f>
        <v>11040000</v>
      </c>
      <c r="J5" s="19">
        <f t="shared" si="0"/>
        <v>65730550.879999995</v>
      </c>
      <c r="K5" s="20"/>
      <c r="L5" s="21"/>
    </row>
    <row r="6" spans="1:15" s="2" customFormat="1" ht="35.1" customHeight="1">
      <c r="A6" s="12">
        <v>1</v>
      </c>
      <c r="B6" s="12" t="s">
        <v>15</v>
      </c>
      <c r="C6" s="13">
        <v>7213.91</v>
      </c>
      <c r="D6" s="32"/>
      <c r="E6" s="14">
        <f>ROUND(C6*81.7,2)</f>
        <v>589376.44999999995</v>
      </c>
      <c r="F6" s="15">
        <v>147975.32999999999</v>
      </c>
      <c r="G6" s="15">
        <v>49297</v>
      </c>
      <c r="H6" s="15">
        <v>49297</v>
      </c>
      <c r="I6" s="15">
        <v>49297</v>
      </c>
      <c r="J6" s="22">
        <f>E6-F6-G6-H6-I6</f>
        <v>293510.12</v>
      </c>
      <c r="K6" s="23"/>
      <c r="N6" s="24"/>
      <c r="O6" s="25"/>
    </row>
    <row r="7" spans="1:15" ht="35.1" customHeight="1">
      <c r="A7" s="12">
        <v>2</v>
      </c>
      <c r="B7" s="12" t="s">
        <v>16</v>
      </c>
      <c r="C7" s="13">
        <v>18176.849999999999</v>
      </c>
      <c r="D7" s="32"/>
      <c r="E7" s="33">
        <f>ROUND(C7*81.7,2)-0.01</f>
        <v>1485048.64</v>
      </c>
      <c r="F7" s="15">
        <v>372852.64</v>
      </c>
      <c r="G7" s="15">
        <v>124214</v>
      </c>
      <c r="H7" s="15">
        <v>124214</v>
      </c>
      <c r="I7" s="15">
        <v>124214</v>
      </c>
      <c r="J7" s="22">
        <f t="shared" ref="J7:J12" si="2">E7-F7-G7-H7-I7</f>
        <v>739554</v>
      </c>
      <c r="K7" s="26"/>
      <c r="N7" s="27"/>
      <c r="O7" s="25"/>
    </row>
    <row r="8" spans="1:15" ht="35.1" customHeight="1">
      <c r="A8" s="12">
        <v>3</v>
      </c>
      <c r="B8" s="12" t="s">
        <v>17</v>
      </c>
      <c r="C8" s="13">
        <v>198052.55</v>
      </c>
      <c r="D8" s="32"/>
      <c r="E8" s="14">
        <f t="shared" ref="E8:E12" si="3">ROUND(C8*81.7,2)</f>
        <v>16180893.34</v>
      </c>
      <c r="F8" s="15">
        <v>4062552.93</v>
      </c>
      <c r="G8" s="15">
        <v>1353422</v>
      </c>
      <c r="H8" s="15">
        <v>1353422</v>
      </c>
      <c r="I8" s="15">
        <v>1353422</v>
      </c>
      <c r="J8" s="22">
        <f t="shared" si="2"/>
        <v>8058074.4100000001</v>
      </c>
      <c r="K8" s="26"/>
      <c r="N8" s="27"/>
      <c r="O8" s="25"/>
    </row>
    <row r="9" spans="1:15" ht="35.1" customHeight="1">
      <c r="A9" s="12">
        <v>4</v>
      </c>
      <c r="B9" s="12" t="s">
        <v>18</v>
      </c>
      <c r="C9" s="13">
        <v>628977.13</v>
      </c>
      <c r="D9" s="32"/>
      <c r="E9" s="14">
        <f t="shared" si="3"/>
        <v>51387431.520000003</v>
      </c>
      <c r="F9" s="15">
        <v>12901893.380000001</v>
      </c>
      <c r="G9" s="15">
        <v>4298209</v>
      </c>
      <c r="H9" s="15">
        <v>4298209</v>
      </c>
      <c r="I9" s="15">
        <v>4298209</v>
      </c>
      <c r="J9" s="22">
        <f t="shared" si="2"/>
        <v>25590911.140000001</v>
      </c>
      <c r="K9" s="26"/>
      <c r="N9" s="27"/>
      <c r="O9" s="25"/>
    </row>
    <row r="10" spans="1:15" ht="35.1" customHeight="1">
      <c r="A10" s="12">
        <v>5</v>
      </c>
      <c r="B10" s="12" t="s">
        <v>19</v>
      </c>
      <c r="C10" s="13">
        <v>351413.9</v>
      </c>
      <c r="D10" s="32"/>
      <c r="E10" s="14">
        <f t="shared" si="3"/>
        <v>28710515.629999999</v>
      </c>
      <c r="F10" s="15">
        <v>7208377.6200000001</v>
      </c>
      <c r="G10" s="15">
        <v>2401439</v>
      </c>
      <c r="H10" s="15">
        <v>2401439</v>
      </c>
      <c r="I10" s="15">
        <v>2401439</v>
      </c>
      <c r="J10" s="22">
        <f t="shared" si="2"/>
        <v>14297821.009999998</v>
      </c>
      <c r="K10" s="26"/>
      <c r="N10" s="27"/>
      <c r="O10" s="25"/>
    </row>
    <row r="11" spans="1:15" s="3" customFormat="1" ht="35.1" customHeight="1">
      <c r="A11" s="16">
        <v>6</v>
      </c>
      <c r="B11" s="16" t="s">
        <v>20</v>
      </c>
      <c r="C11" s="17">
        <v>135576.4</v>
      </c>
      <c r="D11" s="32"/>
      <c r="E11" s="14">
        <f t="shared" si="3"/>
        <v>11076591.880000001</v>
      </c>
      <c r="F11" s="15">
        <v>2781010.9</v>
      </c>
      <c r="G11" s="15">
        <v>926482</v>
      </c>
      <c r="H11" s="15">
        <v>926482</v>
      </c>
      <c r="I11" s="15">
        <v>926482</v>
      </c>
      <c r="J11" s="22">
        <f t="shared" si="2"/>
        <v>5516134.9800000004</v>
      </c>
      <c r="K11" s="28"/>
      <c r="N11" s="29"/>
      <c r="O11" s="25"/>
    </row>
    <row r="12" spans="1:15" s="3" customFormat="1" ht="35.1" customHeight="1">
      <c r="A12" s="16">
        <v>7</v>
      </c>
      <c r="B12" s="16" t="s">
        <v>21</v>
      </c>
      <c r="C12" s="17">
        <v>276124.31</v>
      </c>
      <c r="D12" s="32"/>
      <c r="E12" s="14">
        <f t="shared" si="3"/>
        <v>22559356.129999999</v>
      </c>
      <c r="F12" s="15">
        <v>5663999.9100000001</v>
      </c>
      <c r="G12" s="15">
        <v>1886937</v>
      </c>
      <c r="H12" s="15">
        <v>1886937</v>
      </c>
      <c r="I12" s="15">
        <v>1886937</v>
      </c>
      <c r="J12" s="22">
        <f t="shared" si="2"/>
        <v>11234545.219999999</v>
      </c>
      <c r="K12" s="28"/>
      <c r="N12" s="29"/>
      <c r="O12" s="25"/>
    </row>
    <row r="13" spans="1:15" ht="19.5" customHeight="1">
      <c r="A13" s="18" t="s">
        <v>22</v>
      </c>
    </row>
    <row r="15" spans="1:15">
      <c r="D15" s="6"/>
    </row>
  </sheetData>
  <mergeCells count="3">
    <mergeCell ref="A2:K2"/>
    <mergeCell ref="A5:B5"/>
    <mergeCell ref="D5:D12"/>
  </mergeCells>
  <phoneticPr fontId="10" type="noConversion"/>
  <printOptions horizontalCentered="1"/>
  <pageMargins left="0.59027777777777801" right="0.59027777777777801" top="0.98402777777777795" bottom="0.98402777777777795" header="0.51180555555555596" footer="0.51180555555555596"/>
  <pageSetup paperSize="9" scale="86" fitToHeight="0" orientation="landscape" r:id="rId1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9" defaultRowHeight="14.25"/>
  <sheetData/>
  <phoneticPr fontId="1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9" defaultRowHeight="14.25"/>
  <sheetData/>
  <phoneticPr fontId="1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谭宝燕</cp:lastModifiedBy>
  <cp:lastPrinted>2020-06-17T09:41:00Z</cp:lastPrinted>
  <dcterms:created xsi:type="dcterms:W3CDTF">1996-12-17T01:32:00Z</dcterms:created>
  <dcterms:modified xsi:type="dcterms:W3CDTF">2020-07-27T01:46:12Z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