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8205" yWindow="-225" windowWidth="21600" windowHeight="9870" firstSheet="6" activeTab="6"/>
  </bookViews>
  <sheets>
    <sheet name="蓬江区" sheetId="11" state="hidden" r:id="rId1"/>
    <sheet name="新会区" sheetId="14" state="hidden" r:id="rId2"/>
    <sheet name="台山市" sheetId="15" state="hidden" r:id="rId3"/>
    <sheet name="开平市" sheetId="16" state="hidden" r:id="rId4"/>
    <sheet name="鹤山市" sheetId="17" state="hidden" r:id="rId5"/>
    <sheet name="恩平市" sheetId="18" state="hidden" r:id="rId6"/>
    <sheet name="附件2" sheetId="35" r:id="rId7"/>
  </sheets>
  <definedNames>
    <definedName name="_xlnm._FilterDatabase" localSheetId="6" hidden="1">附件2!$A$4:$I$63</definedName>
    <definedName name="_xlnm._FilterDatabase" localSheetId="4" hidden="1">鹤山市!$A$3:$H$59</definedName>
    <definedName name="_xlnm._FilterDatabase" localSheetId="0" hidden="1">蓬江区!$A$3:$H$40</definedName>
    <definedName name="_xlnm._FilterDatabase" localSheetId="2" hidden="1">台山市!$A$3:$H$59</definedName>
    <definedName name="_xlnm.Print_Area" localSheetId="6">附件2!$A$1:$T$64</definedName>
    <definedName name="_xlnm.Print_Titles" localSheetId="6">附件2!$3:$4</definedName>
  </definedNames>
  <calcPr calcId="144525"/>
</workbook>
</file>

<file path=xl/calcChain.xml><?xml version="1.0" encoding="utf-8"?>
<calcChain xmlns="http://schemas.openxmlformats.org/spreadsheetml/2006/main">
  <c r="T64" i="35" l="1"/>
  <c r="I60" i="35" l="1"/>
  <c r="S60" i="35" l="1"/>
  <c r="Q34" i="35" l="1"/>
  <c r="S51" i="35"/>
  <c r="S46" i="35"/>
  <c r="T20" i="35"/>
  <c r="R20" i="35"/>
  <c r="Q46" i="35"/>
  <c r="Q51" i="35"/>
  <c r="T59" i="35"/>
  <c r="T58" i="35"/>
  <c r="T57" i="35"/>
  <c r="T56" i="35"/>
  <c r="T54" i="35"/>
  <c r="T52" i="35"/>
  <c r="T50" i="35"/>
  <c r="T49" i="35"/>
  <c r="T47" i="35"/>
  <c r="T45" i="35"/>
  <c r="T44" i="35"/>
  <c r="T43" i="35"/>
  <c r="T41" i="35"/>
  <c r="R59" i="35"/>
  <c r="R58" i="35"/>
  <c r="R57" i="35"/>
  <c r="R56" i="35"/>
  <c r="R54" i="35"/>
  <c r="R52" i="35"/>
  <c r="R50" i="35"/>
  <c r="R49" i="35"/>
  <c r="R47" i="35"/>
  <c r="R45" i="35"/>
  <c r="R44" i="35"/>
  <c r="R43" i="35"/>
  <c r="R41" i="35"/>
  <c r="Q55" i="35"/>
  <c r="Q22" i="35"/>
  <c r="S22" i="35"/>
  <c r="S6" i="35"/>
  <c r="Q6" i="35"/>
  <c r="Q5" i="35" s="1"/>
  <c r="T39" i="35"/>
  <c r="T38" i="35"/>
  <c r="T37" i="35"/>
  <c r="T36" i="35"/>
  <c r="T35" i="35"/>
  <c r="R39" i="35"/>
  <c r="R38" i="35"/>
  <c r="R37" i="35"/>
  <c r="R36" i="35"/>
  <c r="R35" i="35"/>
  <c r="R33" i="35"/>
  <c r="R32" i="35"/>
  <c r="T33" i="35"/>
  <c r="T32" i="35"/>
  <c r="T30" i="35"/>
  <c r="T29" i="35"/>
  <c r="T28" i="35"/>
  <c r="T26" i="35"/>
  <c r="T25" i="35"/>
  <c r="T23" i="35"/>
  <c r="T21" i="35"/>
  <c r="R30" i="35"/>
  <c r="R29" i="35"/>
  <c r="R28" i="35"/>
  <c r="R26" i="35"/>
  <c r="R25" i="35"/>
  <c r="R23" i="35"/>
  <c r="R21" i="35"/>
  <c r="T8" i="35"/>
  <c r="T9" i="35"/>
  <c r="T10" i="35"/>
  <c r="T11" i="35"/>
  <c r="T12" i="35"/>
  <c r="T13" i="35"/>
  <c r="T14" i="35"/>
  <c r="T15" i="35"/>
  <c r="T16" i="35"/>
  <c r="T17" i="35"/>
  <c r="T18" i="35"/>
  <c r="T7" i="35"/>
  <c r="R8" i="35"/>
  <c r="R9" i="35"/>
  <c r="R10" i="35"/>
  <c r="R11" i="35"/>
  <c r="R12" i="35"/>
  <c r="R13" i="35"/>
  <c r="R14" i="35"/>
  <c r="R15" i="35"/>
  <c r="R16" i="35"/>
  <c r="R17" i="35"/>
  <c r="R18" i="35"/>
  <c r="R19" i="35"/>
  <c r="R7" i="35"/>
  <c r="T63" i="35"/>
  <c r="R63" i="35"/>
  <c r="T62" i="35"/>
  <c r="R62" i="35"/>
  <c r="T61" i="35"/>
  <c r="R61" i="35"/>
  <c r="Q60" i="35"/>
  <c r="S55" i="35"/>
  <c r="S48" i="35"/>
  <c r="Q48" i="35"/>
  <c r="S42" i="35"/>
  <c r="Q42" i="35"/>
  <c r="S34" i="35"/>
  <c r="S31" i="35"/>
  <c r="Q31" i="35"/>
  <c r="S27" i="35"/>
  <c r="Q27" i="35"/>
  <c r="S24" i="35"/>
  <c r="Q24" i="35"/>
  <c r="N34" i="35"/>
  <c r="L6" i="35"/>
  <c r="M19" i="35"/>
  <c r="M8" i="35"/>
  <c r="M9" i="35"/>
  <c r="M10" i="35"/>
  <c r="M11" i="35"/>
  <c r="M12" i="35"/>
  <c r="M13" i="35"/>
  <c r="M14" i="35"/>
  <c r="M15" i="35"/>
  <c r="M16" i="35"/>
  <c r="M17" i="35"/>
  <c r="M18" i="35"/>
  <c r="M20" i="35"/>
  <c r="M21" i="35"/>
  <c r="M23" i="35"/>
  <c r="M25" i="35"/>
  <c r="M26" i="35"/>
  <c r="M28" i="35"/>
  <c r="M29" i="35"/>
  <c r="M30" i="35"/>
  <c r="M32" i="35"/>
  <c r="M33" i="35"/>
  <c r="M35" i="35"/>
  <c r="M36" i="35"/>
  <c r="M37" i="35"/>
  <c r="M38" i="35"/>
  <c r="M39" i="35"/>
  <c r="M7" i="35"/>
  <c r="M61" i="35"/>
  <c r="M62" i="35"/>
  <c r="M63" i="35"/>
  <c r="L60" i="35"/>
  <c r="M56" i="35"/>
  <c r="M57" i="35"/>
  <c r="M58" i="35"/>
  <c r="M59" i="35"/>
  <c r="L55" i="35"/>
  <c r="M41" i="35"/>
  <c r="M43" i="35"/>
  <c r="M44" i="35"/>
  <c r="M45" i="35"/>
  <c r="M47" i="35"/>
  <c r="M50" i="35"/>
  <c r="M49" i="35"/>
  <c r="M52" i="35"/>
  <c r="M54" i="35"/>
  <c r="L51" i="35"/>
  <c r="L48" i="35"/>
  <c r="L46" i="35"/>
  <c r="L42" i="35"/>
  <c r="L31" i="35"/>
  <c r="L22" i="35"/>
  <c r="L24" i="35"/>
  <c r="L27" i="35"/>
  <c r="L5" i="35" s="1"/>
  <c r="N42" i="35"/>
  <c r="N31" i="35"/>
  <c r="N46" i="35"/>
  <c r="N48" i="35"/>
  <c r="N51" i="35"/>
  <c r="N55" i="35"/>
  <c r="O8" i="35"/>
  <c r="O9" i="35"/>
  <c r="O10" i="35"/>
  <c r="O11" i="35"/>
  <c r="O12" i="35"/>
  <c r="O13" i="35"/>
  <c r="O14" i="35"/>
  <c r="O15" i="35"/>
  <c r="O16" i="35"/>
  <c r="O17" i="35"/>
  <c r="O18" i="35"/>
  <c r="O19" i="35"/>
  <c r="O20" i="35"/>
  <c r="O21" i="35"/>
  <c r="O23" i="35"/>
  <c r="O25" i="35"/>
  <c r="O26" i="35"/>
  <c r="O28" i="35"/>
  <c r="O29" i="35"/>
  <c r="O30" i="35"/>
  <c r="O32" i="35"/>
  <c r="O33" i="35"/>
  <c r="O35" i="35"/>
  <c r="O36" i="35"/>
  <c r="O37" i="35"/>
  <c r="O38" i="35"/>
  <c r="O39" i="35"/>
  <c r="O41" i="35"/>
  <c r="O43" i="35"/>
  <c r="O44" i="35"/>
  <c r="O45" i="35"/>
  <c r="O47" i="35"/>
  <c r="O49" i="35"/>
  <c r="O50" i="35"/>
  <c r="O52" i="35"/>
  <c r="O54" i="35"/>
  <c r="O56" i="35"/>
  <c r="O57" i="35"/>
  <c r="O58" i="35"/>
  <c r="O59" i="35"/>
  <c r="O7" i="35"/>
  <c r="O63" i="35"/>
  <c r="O62" i="35"/>
  <c r="O61" i="35"/>
  <c r="N60" i="35"/>
  <c r="N27" i="35"/>
  <c r="N6" i="35"/>
  <c r="N22" i="35"/>
  <c r="N24" i="35"/>
  <c r="K7" i="35"/>
  <c r="K8" i="35"/>
  <c r="K11" i="35"/>
  <c r="J6" i="35"/>
  <c r="K39" i="35"/>
  <c r="K38" i="35"/>
  <c r="K37" i="35"/>
  <c r="K36" i="35"/>
  <c r="K35" i="35"/>
  <c r="S5" i="35" l="1"/>
  <c r="R6" i="35"/>
  <c r="N5" i="35"/>
  <c r="K20" i="35"/>
  <c r="K21" i="35"/>
  <c r="K19" i="35"/>
  <c r="K18" i="35"/>
  <c r="K16" i="35"/>
  <c r="K26" i="35"/>
  <c r="K33" i="35"/>
  <c r="K32" i="35"/>
  <c r="J31" i="35"/>
  <c r="J42" i="35"/>
  <c r="K45" i="35"/>
  <c r="K44" i="35"/>
  <c r="K43" i="35"/>
  <c r="K9" i="35"/>
  <c r="I6" i="35"/>
  <c r="O6" i="35" s="1"/>
  <c r="K10" i="35"/>
  <c r="K41" i="35"/>
  <c r="K52" i="35"/>
  <c r="K50" i="35"/>
  <c r="K49" i="35"/>
  <c r="K47" i="35"/>
  <c r="K30" i="35"/>
  <c r="K29" i="35"/>
  <c r="K28" i="35"/>
  <c r="K17" i="35"/>
  <c r="K15" i="35"/>
  <c r="K14" i="35"/>
  <c r="K56" i="35"/>
  <c r="K57" i="35"/>
  <c r="K58" i="35"/>
  <c r="K59" i="35"/>
  <c r="J55" i="35"/>
  <c r="K62" i="35"/>
  <c r="J48" i="35"/>
  <c r="J46" i="35"/>
  <c r="T6" i="35" l="1"/>
  <c r="M6" i="35"/>
  <c r="K13" i="35"/>
  <c r="K12" i="35"/>
  <c r="K23" i="35"/>
  <c r="J24" i="35"/>
  <c r="J22" i="35"/>
  <c r="K63" i="35" l="1"/>
  <c r="K61" i="35"/>
  <c r="J60" i="35"/>
  <c r="K25" i="35"/>
  <c r="J27" i="35"/>
  <c r="J5" i="35" s="1"/>
  <c r="K6" i="35" l="1"/>
  <c r="I55" i="35"/>
  <c r="I53" i="35"/>
  <c r="I51" i="35"/>
  <c r="I48" i="35"/>
  <c r="I46" i="35"/>
  <c r="I42" i="35"/>
  <c r="I40" i="35"/>
  <c r="I34" i="35"/>
  <c r="I31" i="35"/>
  <c r="I27" i="35"/>
  <c r="I24" i="35"/>
  <c r="I5" i="35" s="1"/>
  <c r="I22" i="35"/>
  <c r="F53" i="18"/>
  <c r="F52" i="18" s="1"/>
  <c r="F39" i="18"/>
  <c r="F5" i="18"/>
  <c r="F53" i="17"/>
  <c r="F52" i="17"/>
  <c r="F39" i="17"/>
  <c r="F5" i="17"/>
  <c r="F53" i="16"/>
  <c r="F52" i="16" s="1"/>
  <c r="F39" i="16"/>
  <c r="F5" i="16"/>
  <c r="F53" i="15"/>
  <c r="F52" i="15"/>
  <c r="F39" i="15"/>
  <c r="F5" i="15"/>
  <c r="F53" i="14"/>
  <c r="F52" i="14"/>
  <c r="F39" i="14"/>
  <c r="F5" i="14"/>
  <c r="F33" i="11"/>
  <c r="F32" i="11"/>
  <c r="F26" i="11"/>
  <c r="F24" i="11"/>
  <c r="F19" i="11"/>
  <c r="F9" i="11"/>
  <c r="F5" i="11" s="1"/>
  <c r="F4" i="11" s="1"/>
  <c r="F4" i="14" l="1"/>
  <c r="K22" i="35"/>
  <c r="M22" i="35"/>
  <c r="R22" i="35"/>
  <c r="O22" i="35"/>
  <c r="T22" i="35"/>
  <c r="K60" i="35"/>
  <c r="O60" i="35"/>
  <c r="R60" i="35"/>
  <c r="M60" i="35"/>
  <c r="T60" i="35"/>
  <c r="K24" i="35"/>
  <c r="T24" i="35"/>
  <c r="R24" i="35"/>
  <c r="M24" i="35"/>
  <c r="O24" i="35"/>
  <c r="M27" i="35"/>
  <c r="O27" i="35"/>
  <c r="R27" i="35"/>
  <c r="T27" i="35"/>
  <c r="K48" i="35"/>
  <c r="T48" i="35"/>
  <c r="M48" i="35"/>
  <c r="O48" i="35"/>
  <c r="R48" i="35"/>
  <c r="K34" i="35"/>
  <c r="M34" i="35"/>
  <c r="O34" i="35"/>
  <c r="T34" i="35"/>
  <c r="R34" i="35"/>
  <c r="T53" i="35"/>
  <c r="O53" i="35"/>
  <c r="R53" i="35"/>
  <c r="M53" i="35"/>
  <c r="T40" i="35"/>
  <c r="M40" i="35"/>
  <c r="O40" i="35"/>
  <c r="R40" i="35"/>
  <c r="K40" i="35"/>
  <c r="K55" i="35"/>
  <c r="M55" i="35"/>
  <c r="O55" i="35"/>
  <c r="T55" i="35"/>
  <c r="R55" i="35"/>
  <c r="F4" i="17"/>
  <c r="R42" i="35"/>
  <c r="T42" i="35"/>
  <c r="M42" i="35"/>
  <c r="O42" i="35"/>
  <c r="K42" i="35"/>
  <c r="K46" i="35"/>
  <c r="T46" i="35"/>
  <c r="R46" i="35"/>
  <c r="M46" i="35"/>
  <c r="O46" i="35"/>
  <c r="K27" i="35"/>
  <c r="F4" i="15"/>
  <c r="F4" i="16"/>
  <c r="F4" i="18"/>
  <c r="M31" i="35"/>
  <c r="R31" i="35"/>
  <c r="T31" i="35"/>
  <c r="O31" i="35"/>
  <c r="K31" i="35"/>
  <c r="K51" i="35"/>
  <c r="R51" i="35"/>
  <c r="M51" i="35"/>
  <c r="T51" i="35"/>
  <c r="O51" i="35"/>
  <c r="R5" i="35" l="1"/>
  <c r="M5" i="35"/>
  <c r="O5" i="35"/>
  <c r="T5" i="35"/>
  <c r="K5" i="35"/>
</calcChain>
</file>

<file path=xl/sharedStrings.xml><?xml version="1.0" encoding="utf-8"?>
<sst xmlns="http://schemas.openxmlformats.org/spreadsheetml/2006/main" count="1076" uniqueCount="311">
  <si>
    <t>附件5</t>
  </si>
  <si>
    <t>江门市蓬江区2020年省级涉农资金统筹整合情况备案表</t>
  </si>
  <si>
    <t>类别</t>
  </si>
  <si>
    <t>任务名称</t>
  </si>
  <si>
    <t>具体项目</t>
  </si>
  <si>
    <t>项目编码</t>
  </si>
  <si>
    <t>省级主管部门</t>
  </si>
  <si>
    <t>省级补助资金金额</t>
  </si>
  <si>
    <t>是否属于
亮点任务
（如是，打√）</t>
  </si>
  <si>
    <t>合计</t>
  </si>
  <si>
    <t>一、考核事项</t>
  </si>
  <si>
    <t>小计</t>
  </si>
  <si>
    <t>（一）</t>
  </si>
  <si>
    <t>高标准农田建设</t>
  </si>
  <si>
    <t>（二）</t>
  </si>
  <si>
    <t>畜禽养殖废弃物资源化利用</t>
  </si>
  <si>
    <t>（三）</t>
  </si>
  <si>
    <t>农业生产能力提升（粮食安全责任考核相关内容）</t>
  </si>
  <si>
    <t>（四）</t>
  </si>
  <si>
    <t>农村“厕所革命”</t>
  </si>
  <si>
    <t>旅游厕所建设</t>
  </si>
  <si>
    <t>107001021-2020-0000025885</t>
  </si>
  <si>
    <t>省文化和旅游厅</t>
  </si>
  <si>
    <t>否</t>
  </si>
  <si>
    <t>（五）</t>
  </si>
  <si>
    <t>农村人居环境整治（村庄清洁行动）</t>
  </si>
  <si>
    <t>（六）</t>
  </si>
  <si>
    <t>打赢脱贫攻坚战</t>
  </si>
  <si>
    <t>（七）</t>
  </si>
  <si>
    <t>中央预算内水利投资执行</t>
  </si>
  <si>
    <t>（八）</t>
  </si>
  <si>
    <t>全面推进河长制湖长制</t>
  </si>
  <si>
    <t>（九）</t>
  </si>
  <si>
    <t>落实最严格水资源管理制度</t>
  </si>
  <si>
    <t>（十）</t>
  </si>
  <si>
    <t>农业节水重大工程建设</t>
  </si>
  <si>
    <t>（十一）</t>
  </si>
  <si>
    <t>水土保持</t>
  </si>
  <si>
    <t>（十二）</t>
  </si>
  <si>
    <t>“四好农村路”建设</t>
  </si>
  <si>
    <t>（十三）</t>
  </si>
  <si>
    <t>永久基本农田保护（耕地保护责任目标考核相关内容）</t>
  </si>
  <si>
    <t>2019年度省级基本农田经济补偿</t>
  </si>
  <si>
    <t>107001031-2020-0000013835</t>
  </si>
  <si>
    <t>省自然资源厅</t>
  </si>
  <si>
    <t>（十四）</t>
  </si>
  <si>
    <t>自然保护地勘界立标</t>
  </si>
  <si>
    <t>（十五）</t>
  </si>
  <si>
    <t>碳汇造林及抚育</t>
  </si>
  <si>
    <t>（十六）</t>
  </si>
  <si>
    <t>林业有害生物防控</t>
  </si>
  <si>
    <t>二、非考核硬任务</t>
  </si>
  <si>
    <t>一村一品、一镇一业</t>
  </si>
  <si>
    <t>千村示范、万村整治</t>
  </si>
  <si>
    <t>人居环境整治</t>
  </si>
  <si>
    <t>107001030-2020-0000029274</t>
  </si>
  <si>
    <t>广东省农业农村厅</t>
  </si>
  <si>
    <t>是</t>
  </si>
  <si>
    <t>村庄集中供水</t>
  </si>
  <si>
    <t>扶贫贷款贴息</t>
  </si>
  <si>
    <t>森林生态综合示范园建设</t>
  </si>
  <si>
    <t>中小河流治理</t>
  </si>
  <si>
    <t>三、其他涉农项目</t>
  </si>
  <si>
    <t>其他涉农项目</t>
  </si>
  <si>
    <t>现代渔业发展</t>
  </si>
  <si>
    <t>渔业统计任务工作经费</t>
  </si>
  <si>
    <t>107001030-2020-0000013341</t>
  </si>
  <si>
    <t>农产品质量安全及动植物疫病防控体系建设</t>
  </si>
  <si>
    <t>支付有资质的第三方检测机构农产品定量检测委托服务费和购买“瘦肉精”类药物检测试剂、速测卡费用</t>
  </si>
  <si>
    <t>107001030-2020-0000013330</t>
  </si>
  <si>
    <t>禽流感、口蹄疫等重大动物疫病疫苗款和重大动物疫病抗体监测经费</t>
  </si>
  <si>
    <t>107001030-2020-0000013315</t>
  </si>
  <si>
    <t>委托有资质的第三方检测机构开展农产品定量检测工作经费</t>
  </si>
  <si>
    <t>107001030-2020-0000013298</t>
  </si>
  <si>
    <t>农业生产发展类</t>
  </si>
  <si>
    <t>新型经营主体培育和新型乡村助农服务体系构建</t>
  </si>
  <si>
    <t>107001030-2020-0000013284</t>
  </si>
  <si>
    <t>生猪屠宰环节病害猪及其产品无害化处理（省级）补贴</t>
  </si>
  <si>
    <t>107001030-2020-0000013257</t>
  </si>
  <si>
    <t>水库移民库区建设</t>
  </si>
  <si>
    <t>小型水库生产项目扶持</t>
  </si>
  <si>
    <t>107001030-2020-0000023043</t>
  </si>
  <si>
    <t>江门市新会区2020年省级涉农资金统筹整合情况备案表</t>
  </si>
  <si>
    <t>项目1</t>
  </si>
  <si>
    <t>项目2</t>
  </si>
  <si>
    <t>项目3</t>
  </si>
  <si>
    <t>项目4</t>
  </si>
  <si>
    <t>项目5</t>
  </si>
  <si>
    <t>项目6</t>
  </si>
  <si>
    <t>项目7</t>
  </si>
  <si>
    <t>项目8</t>
  </si>
  <si>
    <t>项目9</t>
  </si>
  <si>
    <t>项目10</t>
  </si>
  <si>
    <t>项目11</t>
  </si>
  <si>
    <t>项目12</t>
  </si>
  <si>
    <t>项目13</t>
  </si>
  <si>
    <t>项目14</t>
  </si>
  <si>
    <t>项目15</t>
  </si>
  <si>
    <t>项目16</t>
  </si>
  <si>
    <t>项目17</t>
  </si>
  <si>
    <t>项目18</t>
  </si>
  <si>
    <t>项目19</t>
  </si>
  <si>
    <t>项目20</t>
  </si>
  <si>
    <t>项目21</t>
  </si>
  <si>
    <t>项目22</t>
  </si>
  <si>
    <t>项目23</t>
  </si>
  <si>
    <t>项目24</t>
  </si>
  <si>
    <t>项目25</t>
  </si>
  <si>
    <t>项目26</t>
  </si>
  <si>
    <t>项目27</t>
  </si>
  <si>
    <t>项目28</t>
  </si>
  <si>
    <t>项目29</t>
  </si>
  <si>
    <t>项目30</t>
  </si>
  <si>
    <t>项目31</t>
  </si>
  <si>
    <t>项目32</t>
  </si>
  <si>
    <t>项目33</t>
  </si>
  <si>
    <t>江门市台山市2020年省级涉农资金统筹整合情况备案表</t>
  </si>
  <si>
    <t>江门市开平市2020年省级涉农资金统筹整合情况备案表</t>
  </si>
  <si>
    <t>江门市鹤山市2020年省级涉农资金统筹整合情况备案表</t>
  </si>
  <si>
    <t>江门市恩平市2020年省级涉农资金统筹整合情况备案表</t>
  </si>
  <si>
    <t>单位：万元</t>
  </si>
  <si>
    <t>序号</t>
  </si>
  <si>
    <t>具体项目名称</t>
  </si>
  <si>
    <t>县级业务主管部门</t>
  </si>
  <si>
    <t>项目实施单位</t>
  </si>
  <si>
    <t>项目实施内容</t>
  </si>
  <si>
    <t>资金安排情况</t>
  </si>
  <si>
    <t>市级农业产业园建设专项-补助已认定的市级产业园</t>
  </si>
  <si>
    <t>鹤山市农业农村局</t>
  </si>
  <si>
    <t>1.补助已认定的市级产业园1个，标准为100万元/个，分两批安排，本次补助安排50万元/个。2.补助已认定的珠三角地区自筹资金建设省级现代农业产业园，标准为200万元/个</t>
  </si>
  <si>
    <t>江门市农业强市建设专项新型农业经营体系建设行动</t>
  </si>
  <si>
    <t>1.对2018年我市1家已认定的新增省级示范家庭农场进行奖补，标准为5万元/个。2.对2019年评定的新增市级示范家庭农场2家市级示范家庭农场进行奖补，3万元/个。</t>
  </si>
  <si>
    <t>1.奖补2019年新增省级重点农业龙头企业1个，10万元/个。2.奖补2019年已通过监测的省级农业龙头企业2个，5万元/个。3.奖补2019年新增市级农业龙头企业4个，5万元/个。4.奖补2019年已通过监测的市级农业龙头企业2个，5万元/个。</t>
  </si>
  <si>
    <t>2019年规范农民专业合作社建设</t>
  </si>
  <si>
    <t>规范农民专业合作社10个，按2万元/个统筹建设，达到《关于印发&lt;江门市农民专业合作社规范化建设实施方案&gt;的通知》（江农农[2019]238号）的验收标准。</t>
  </si>
  <si>
    <t>江门市农业强市建设专项农业生态环境保护行动</t>
  </si>
  <si>
    <t>补助已认定的农资经营示范店5个，标准为1万元/个。</t>
  </si>
  <si>
    <t>发展“一村一品、一镇一业”及扶持壮大村级集体经济</t>
  </si>
  <si>
    <t>按“一村一品、一镇一业”要求，建设2条村，市县比例3：7。</t>
  </si>
  <si>
    <t>政策性农业保险保费补贴市级配套资金</t>
  </si>
  <si>
    <t>1.农业保险（不含农房、水稻）各个险种承保覆盖率分别不低于上年水平。2.水稻保险承保覆盖率80%以上。3.农房保险应保尽保。</t>
  </si>
  <si>
    <t>粮食高产创建专项(含优质稻产业带发展专项）</t>
  </si>
  <si>
    <t>推进粮食高产创建工作。</t>
  </si>
  <si>
    <t>江门市农业强市建设专项农产品质量安全保障行动</t>
  </si>
  <si>
    <t>用于维持镇级检测站运行：
1.每个镇级检测站有不少于2人从事基层农产品质量安全监管；
2.每个镇级监测站每年完成不少于4800个农产品样品快速检测。</t>
  </si>
  <si>
    <t>菜篮子工程建设专项</t>
  </si>
  <si>
    <t>鹤山市农产品质量监督检验测试中心</t>
  </si>
  <si>
    <t>保障菜篮子农产品质量安全，农产品监管检测样品经费5万元，用于推进农产品质量安全工作和“菜篮子”市长负责制相关工作。</t>
  </si>
  <si>
    <t>江门市农业强市建设专项农业物质技术装备提升行动</t>
  </si>
  <si>
    <t>奖补2019年创建并通过验收的江门市现代农业科技创新示范园（场）3个，标准10万元/个。</t>
  </si>
  <si>
    <t>动物防疫强制免疫疫苗市级配套专项资金</t>
  </si>
  <si>
    <t>鹤山市动物防疫监督所</t>
  </si>
  <si>
    <t>资金用于养殖环节畜禽无害化处理、屠宰环节畜禽无害化处理、动物疫苗购置和防疫示范镇建设等工作。</t>
  </si>
  <si>
    <t>扶持农业机械化发展专项</t>
  </si>
  <si>
    <t>鹤山市农业技术推广中心</t>
  </si>
  <si>
    <t>1、开展农机技术和安全培训，培训人员≧300人次；2、免费给年审、上牌车辆安装反光标志≧100台套。</t>
  </si>
  <si>
    <t>县级农产品检测站建设（定量检测设备购置）</t>
  </si>
  <si>
    <t>补助鹤山市农产品检测站建设30万元（用于补助购置专用设备，提升检测能力）。</t>
  </si>
  <si>
    <t>推进高标准基本农田建设工作。</t>
  </si>
  <si>
    <t>完成全市116个村（社区）“三清三拆三整治”环境基础整治年度工作任务。</t>
  </si>
  <si>
    <t>市级乡村振兴综合改革试点示范创建资金</t>
  </si>
  <si>
    <t>完成2020年度省级乡村振兴综合改革试点工作任务。1.鹤山市以探索集体成员界定和集体资产运行机制为重点推进农村集体产权制度改革试点示范、同时开展乡村生活垃圾分类处理试点示范，统筹用于市级乡村振兴综合改革试点示范镇（街）打造一批乡村振兴试点示范项目。2.鹤山市按照市确定的重点改革方向，统筹用于省级乡村振兴综合改革试点和市级乡村振兴试点示范镇（街）创建工作深度调研考察、宣传发动、总结提炼、提交工作成果报告等。</t>
  </si>
  <si>
    <t>市级供销惠农服务专项资金</t>
  </si>
  <si>
    <t>市级“新网工程”</t>
  </si>
  <si>
    <t>鹤山市供销合作联社</t>
  </si>
  <si>
    <t>鹤山市鹤城供销合作社、鹤山市沙坪供销合作社</t>
  </si>
  <si>
    <t>建设三农服务综合平台1个、完善日用消费品经营服务平台1、消费扶贫项目1个</t>
  </si>
  <si>
    <t>市级“产销对接”</t>
  </si>
  <si>
    <t>鹤山市沙坪供销合作社、鹤山市桃源供销合作社、鹤山市新供销塔百奇贸易公司</t>
  </si>
  <si>
    <t>建设完善示范专业合作社1家、农产品电商平台1家、农产品连锁店2家</t>
  </si>
  <si>
    <t>新型乡村助农服务示范体系平台</t>
  </si>
  <si>
    <t>鹤山市沙坪供销合作社、鹤山市桃源供销合作社、鹤山市宅梧供销合作社等8个基层社</t>
  </si>
  <si>
    <t>建设完善县域助农服务综合平台1个、镇村助农服务中心7个</t>
  </si>
  <si>
    <t>补助2019年获得宜居城镇称号的镇</t>
  </si>
  <si>
    <t>鹤山市住房和城乡建设局</t>
  </si>
  <si>
    <t>补助1个2019年获得宜居城镇称号的镇</t>
  </si>
  <si>
    <t>补助2019年获得宜居村庄称号的村</t>
  </si>
  <si>
    <t>补助2个2019年获得宜居村庄称号的村</t>
  </si>
  <si>
    <t>村居公园建设。</t>
  </si>
  <si>
    <t>鹤山市城市管理和综合执法局</t>
  </si>
  <si>
    <t>完成村居公园建设并投入使用</t>
  </si>
  <si>
    <t>补助评定为乡村旅游示范镇（旅游风情小镇）的镇（街）。</t>
  </si>
  <si>
    <t>鹤山市文化广电旅游体育局</t>
  </si>
  <si>
    <t>对评定为乡村旅游示范镇（旅游风情小镇）的1个镇（街）予以补助</t>
  </si>
  <si>
    <t>补助评定为乡村旅游示范村的村。</t>
  </si>
  <si>
    <t>对评定为乡村旅游示范村的1个村予以补助</t>
  </si>
  <si>
    <t>落实历史文化游径示范段建设补助。</t>
  </si>
  <si>
    <t>对落实古劳水乡段建设予以补助</t>
  </si>
  <si>
    <t>开展历史文化“博物馆”群建设补助。</t>
  </si>
  <si>
    <t>完成李铁夫故居纪念馆、宋怡庆堂、广东人民抗日解放军成立旧址展览馆的建设</t>
  </si>
  <si>
    <t>补助文化馆、站设施完善提升。</t>
  </si>
  <si>
    <t>完成文化馆（站）设施完善提升建设任务</t>
  </si>
  <si>
    <t>全民助残健身示范点补助。</t>
  </si>
  <si>
    <t>鹤山市残疾人联合会</t>
  </si>
  <si>
    <t>对新建农村全民助残健身体育示范点予以补助1个。</t>
  </si>
  <si>
    <t>生活垃圾分类示范项目奖补。</t>
  </si>
  <si>
    <t>垃圾分类示范镇、示范村建设项目。</t>
  </si>
  <si>
    <t>沙坪街道办</t>
  </si>
  <si>
    <t>新建垃圾分类示范片区，建设沙坪街道办公共机构垃圾分类示范点；新建仓边村委和杰州村委两个垃圾分类示范村</t>
  </si>
  <si>
    <t>2019年度城乡生活垃圾治理工作考核任务奖补</t>
  </si>
  <si>
    <t>生活垃圾设施设备购置项目</t>
  </si>
  <si>
    <t>市政环卫管理所</t>
  </si>
  <si>
    <t>生活垃圾收集运输设施设备购置（垃圾压缩箱2个；两分类不锈钢果皮箱15个）</t>
  </si>
  <si>
    <t>公路建设和养护资金</t>
  </si>
  <si>
    <t>鹤山市交通运输局</t>
  </si>
  <si>
    <t>各镇街</t>
  </si>
  <si>
    <t>“四好农村路”决胜攻坚任务项目建设</t>
  </si>
  <si>
    <t>鹤山市地方公路水运服务中心</t>
  </si>
  <si>
    <t>农村公路养护1061.292公里</t>
  </si>
  <si>
    <t>年度耕地保护经济补偿资金</t>
  </si>
  <si>
    <t>鹤山市自然资源局</t>
  </si>
  <si>
    <t>基层养老服务设施建设。</t>
  </si>
  <si>
    <t>基层养老服务设施建设补助。</t>
  </si>
  <si>
    <t>鹤山市民政局</t>
  </si>
  <si>
    <t>推动农村基层养老服务设施建设</t>
  </si>
  <si>
    <t>政策性森林保险</t>
  </si>
  <si>
    <t>政策性森林保险保费补贴</t>
  </si>
  <si>
    <t>鹤山市林业局</t>
  </si>
  <si>
    <t>生态公益林全保，商品林覆盖率争取达到30%。</t>
  </si>
  <si>
    <t>森林小镇建设</t>
  </si>
  <si>
    <t>完成2个森林小镇建设任务（鹤城镇、址山镇）。</t>
  </si>
  <si>
    <t>乡村振兴绿化示范村</t>
  </si>
  <si>
    <t>乡村振兴绿化示范村建设</t>
  </si>
  <si>
    <t>完成不少于2条乡村振兴绿化示范村的建设任务。</t>
  </si>
  <si>
    <t>古树公园建设</t>
  </si>
  <si>
    <t>完成1个古树公园建设任务（宅梧镇沙上村），使古树公园成为居民可游憩的休闲绿地。</t>
  </si>
  <si>
    <t>全市水库大坝安全鉴定</t>
  </si>
  <si>
    <t>鹤山市水利局</t>
  </si>
  <si>
    <t>其他自主实施水利项目前期工作经费</t>
  </si>
  <si>
    <t>对本地区的1座小（1）小型水库大坝安全鉴定，3座坝高15米以上的小（2）小型水库大坝安全鉴定；对鹤山市辖区内32座坝高15m以下小（2）型水库安全认定</t>
  </si>
  <si>
    <t>鹤山市址山易涝区东溪河片区综合整治工程包括堤防加固、河道清淤疏浚及新建涵闸、泵闸等。具体为：昆阳石咀村沿新桥水左岸至支流东溪河出口、东溪河右岸延伸至东溪河G325国道交界处的河道综合治理，加固堤线全长约4.6千米（包括新桥水左岸2.3千米及东溪河右岸2.3千米）形成一道防洪屏障。在东溪河G325国道位置新建节制闸，总净宽10米，用于防止新桥水倒灌至华光电排站。分别在昆阳西河村、昆阳交边村、东溪村东南、东溪村池塘新建电排站共4个，均为闸泵结合。</t>
  </si>
  <si>
    <t>河道治理全长2.92km，包括主河道长1.6km，支流一长0.62km，支流二长0.7km，主要治理内容包括：河道清淤2.92km，岸坡整治1.6km，重建排水涵2座等。</t>
  </si>
  <si>
    <t>鹤山市址山易涝区东溪河片区综合整治工程</t>
  </si>
  <si>
    <t>鹤山市沙坪街道办汇源和赤坎片区易涝点治理工程</t>
  </si>
  <si>
    <t>址山镇人民政府</t>
  </si>
  <si>
    <t>鹤山市水利工程项目管理所</t>
  </si>
  <si>
    <t>发放年度耕地保护经济补偿资金</t>
  </si>
  <si>
    <t>鹤山市2020年市级涉农资金支出情况表（按资金使用单位分类）</t>
    <phoneticPr fontId="45" type="noConversion"/>
  </si>
  <si>
    <t>九、鹤山市城市管理和综合执法局</t>
    <phoneticPr fontId="45" type="noConversion"/>
  </si>
  <si>
    <t>鹤山市交通运输局</t>
    <phoneticPr fontId="45" type="noConversion"/>
  </si>
  <si>
    <t>支出小计</t>
  </si>
  <si>
    <t>支出进度</t>
  </si>
  <si>
    <t>一、鹤山市农业农村局</t>
    <phoneticPr fontId="45" type="noConversion"/>
  </si>
  <si>
    <t>鹤财农[2020]110号调江财农[2019]163号、江财农[2020]41号</t>
    <phoneticPr fontId="45" type="noConversion"/>
  </si>
  <si>
    <t>21208国有土地使用权出让收入安排的支出</t>
    <phoneticPr fontId="45" type="noConversion"/>
  </si>
  <si>
    <t>213农林水支出</t>
    <phoneticPr fontId="45" type="noConversion"/>
  </si>
  <si>
    <t>“一村一品、一镇一业”建设资金</t>
    <phoneticPr fontId="45" type="noConversion"/>
  </si>
  <si>
    <t>市级生态宜居美丽乡村建设奖补专项资金</t>
    <phoneticPr fontId="45" type="noConversion"/>
  </si>
  <si>
    <t>21208国有土地使用权出让收入安排的支出</t>
    <phoneticPr fontId="45" type="noConversion"/>
  </si>
  <si>
    <t>二、鹤山市农产品质量监督检验中心</t>
    <phoneticPr fontId="45" type="noConversion"/>
  </si>
  <si>
    <t>三、鹤山市动物防疫监督所</t>
    <phoneticPr fontId="45" type="noConversion"/>
  </si>
  <si>
    <t>213农林水支出安排33万元，21208国有土地使用权出让收入安排的支出5.1万元</t>
    <phoneticPr fontId="45" type="noConversion"/>
  </si>
  <si>
    <t>四、鹤山市农业技术推广中心</t>
    <phoneticPr fontId="45" type="noConversion"/>
  </si>
  <si>
    <t>五、鹤山市供销合作联社</t>
    <phoneticPr fontId="45" type="noConversion"/>
  </si>
  <si>
    <t>216商业服务业等支出</t>
    <phoneticPr fontId="45" type="noConversion"/>
  </si>
  <si>
    <t>六、鹤山市住房和城乡建设局</t>
    <phoneticPr fontId="45" type="noConversion"/>
  </si>
  <si>
    <t>212城乡社区支出</t>
    <phoneticPr fontId="45" type="noConversion"/>
  </si>
  <si>
    <t>七、鹤山市文化广电旅游体育局</t>
    <phoneticPr fontId="45" type="noConversion"/>
  </si>
  <si>
    <t>207文化旅游体育与传媒支出</t>
    <phoneticPr fontId="45" type="noConversion"/>
  </si>
  <si>
    <t>八、鹤山市残疾人联合会</t>
    <phoneticPr fontId="45" type="noConversion"/>
  </si>
  <si>
    <t>鹤山市残疾人联合会</t>
    <phoneticPr fontId="45" type="noConversion"/>
  </si>
  <si>
    <t>208社会保障和就业支出</t>
    <phoneticPr fontId="45" type="noConversion"/>
  </si>
  <si>
    <t>村居公园建设。</t>
    <phoneticPr fontId="45" type="noConversion"/>
  </si>
  <si>
    <t>鹤山市城市管理和综合执法局</t>
    <phoneticPr fontId="45" type="noConversion"/>
  </si>
  <si>
    <t>十、鹤山市交通运输局</t>
    <phoneticPr fontId="45" type="noConversion"/>
  </si>
  <si>
    <t>21208国有土地使用权出让收入安排的支出</t>
    <phoneticPr fontId="45" type="noConversion"/>
  </si>
  <si>
    <t>十一、鹤山市地方公路水运服务中心</t>
    <phoneticPr fontId="45" type="noConversion"/>
  </si>
  <si>
    <t>鹤山市地方公路水运服务中心</t>
    <phoneticPr fontId="45" type="noConversion"/>
  </si>
  <si>
    <t>214交通运输支出</t>
    <phoneticPr fontId="45" type="noConversion"/>
  </si>
  <si>
    <t>十二、鹤山市民政局</t>
    <phoneticPr fontId="45" type="noConversion"/>
  </si>
  <si>
    <t>鹤山市民政局</t>
    <phoneticPr fontId="45" type="noConversion"/>
  </si>
  <si>
    <t>208社会保障和就业支出</t>
    <phoneticPr fontId="45" type="noConversion"/>
  </si>
  <si>
    <t>十三、鹤山市自然资源局</t>
    <phoneticPr fontId="45" type="noConversion"/>
  </si>
  <si>
    <t>鹤山市自然资源局</t>
    <phoneticPr fontId="45" type="noConversion"/>
  </si>
  <si>
    <t>十四、鹤山市林业局</t>
    <phoneticPr fontId="45" type="noConversion"/>
  </si>
  <si>
    <t>鹤山市林业局</t>
    <phoneticPr fontId="45" type="noConversion"/>
  </si>
  <si>
    <t>十五、鹤山市水利局</t>
    <phoneticPr fontId="45" type="noConversion"/>
  </si>
  <si>
    <t>鹤山市水利局</t>
    <phoneticPr fontId="45" type="noConversion"/>
  </si>
  <si>
    <t>备注说明</t>
    <phoneticPr fontId="45" type="noConversion"/>
  </si>
  <si>
    <t>9月已提交支付申请20万元</t>
    <phoneticPr fontId="45" type="noConversion"/>
  </si>
  <si>
    <t>预计11月末到期前支森林保险财政保费14.39万元</t>
    <phoneticPr fontId="45" type="noConversion"/>
  </si>
  <si>
    <t>下达鹤城、址山各20万元,预计12月前支出40万</t>
    <phoneticPr fontId="45" type="noConversion"/>
  </si>
  <si>
    <t>资金来源文号</t>
    <phoneticPr fontId="45" type="noConversion"/>
  </si>
  <si>
    <t>支出功能科目</t>
    <phoneticPr fontId="45" type="noConversion"/>
  </si>
  <si>
    <t>10月授权到镇街使用，预计年底前完成</t>
    <phoneticPr fontId="45" type="noConversion"/>
  </si>
  <si>
    <t>已授权到镇街，预计年底前完成</t>
    <phoneticPr fontId="45" type="noConversion"/>
  </si>
  <si>
    <t>准备向江门报批使用10万元（拟用于址山村居公园）</t>
  </si>
  <si>
    <t>8月初指标已调整到镇街并发文，镇街未申请使用</t>
    <phoneticPr fontId="45" type="noConversion"/>
  </si>
  <si>
    <t>报江门9月底支出情况</t>
    <phoneticPr fontId="45" type="noConversion"/>
  </si>
  <si>
    <t>培育重点农业龙头企业</t>
    <phoneticPr fontId="45" type="noConversion"/>
  </si>
  <si>
    <t>江门市现代农业科技创新示范园（场）”项目</t>
    <phoneticPr fontId="45" type="noConversion"/>
  </si>
  <si>
    <t>预计10月支付12.4万元，11月申请支付余下7.6万。</t>
    <phoneticPr fontId="45" type="noConversion"/>
  </si>
  <si>
    <t>（报江门）10月底支出情况</t>
    <phoneticPr fontId="45" type="noConversion"/>
  </si>
  <si>
    <t>（实际）10月底支出情况</t>
    <phoneticPr fontId="45" type="noConversion"/>
  </si>
  <si>
    <t>省级、市级示范家庭农场奖补项目</t>
    <phoneticPr fontId="45" type="noConversion"/>
  </si>
  <si>
    <t>鹤山市农业农村局</t>
    <phoneticPr fontId="45" type="noConversion"/>
  </si>
  <si>
    <t>高标准基本农田建设补助项目</t>
    <phoneticPr fontId="45" type="noConversion"/>
  </si>
  <si>
    <t>江门市农业强市建设专项农产品流通体系建设行动</t>
    <phoneticPr fontId="45" type="noConversion"/>
  </si>
  <si>
    <t>（按鹤山口径）11月底支出情况</t>
    <phoneticPr fontId="45" type="noConversion"/>
  </si>
  <si>
    <t>江沙公路砚江河工程项目</t>
    <phoneticPr fontId="45" type="noConversion"/>
  </si>
  <si>
    <t>市级农业产业园建设专项</t>
    <phoneticPr fontId="45" type="noConversion"/>
  </si>
  <si>
    <t>全年支出情况</t>
    <phoneticPr fontId="45" type="noConversion"/>
  </si>
  <si>
    <t>市、县、镇三级农产品质量安全检测体系建设专项</t>
    <phoneticPr fontId="45" type="noConversion"/>
  </si>
  <si>
    <t>政策性农业保险保费补贴市级配套资金</t>
    <phoneticPr fontId="45" type="noConversion"/>
  </si>
  <si>
    <t>高标准基本农田建设补助项目</t>
    <phoneticPr fontId="45" type="noConversion"/>
  </si>
  <si>
    <t>粮食高产创建专项(含优质稻产业带发展专项）</t>
    <phoneticPr fontId="45" type="noConversion"/>
  </si>
  <si>
    <t>江门市农资经营示范店</t>
    <phoneticPr fontId="45" type="noConversion"/>
  </si>
  <si>
    <t>鹤山市水库大坝安全鉴定</t>
    <phoneticPr fontId="45" type="noConversion"/>
  </si>
  <si>
    <t>森林小镇建设前期</t>
    <phoneticPr fontId="45" type="noConversion"/>
  </si>
  <si>
    <t>动物疫病防控和屠宰管理专项资金</t>
    <phoneticPr fontId="45" type="noConversion"/>
  </si>
  <si>
    <t>小计</t>
    <phoneticPr fontId="4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</si>
</sst>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_ \¥* #,##0.00_ ;_ \¥* \-#,##0.00_ ;_ \¥* &quot;-&quot;??_ ;_ @_ "/>
    <numFmt numFmtId="177" formatCode="_(* #,##0.00_);_(* \(#,##0.00\);_(* &quot;-&quot;??_);_(@_)"/>
    <numFmt numFmtId="178" formatCode="0.00_);[Red]\(0.00\)"/>
  </numFmts>
  <fonts count="48">
    <font>
      <sz val="10"/>
      <color rgb="FF000000"/>
      <name val="Times New Roman"/>
      <charset val="204"/>
    </font>
    <font>
      <sz val="11"/>
      <color theme="1"/>
      <name val="宋体"/>
      <family val="2"/>
      <charset val="134"/>
      <scheme val="minor"/>
    </font>
    <font>
      <sz val="11"/>
      <name val="宋体"/>
      <family val="3"/>
      <charset val="134"/>
      <scheme val="minor"/>
    </font>
    <font>
      <b/>
      <sz val="11"/>
      <name val="宋体"/>
      <family val="3"/>
      <charset val="134"/>
      <scheme val="minor"/>
    </font>
    <font>
      <sz val="9"/>
      <name val="宋体"/>
      <family val="3"/>
      <charset val="134"/>
      <scheme val="minor"/>
    </font>
    <font>
      <b/>
      <sz val="16"/>
      <name val="宋体"/>
      <family val="3"/>
      <charset val="134"/>
      <scheme val="minor"/>
    </font>
    <font>
      <b/>
      <sz val="10"/>
      <name val="宋体"/>
      <family val="3"/>
      <charset val="134"/>
      <scheme val="minor"/>
    </font>
    <font>
      <sz val="10"/>
      <name val="宋体"/>
      <family val="3"/>
      <charset val="134"/>
      <scheme val="minor"/>
    </font>
    <font>
      <b/>
      <sz val="10"/>
      <color rgb="FF000000"/>
      <name val="Times New Roman"/>
      <family val="1"/>
    </font>
    <font>
      <sz val="10"/>
      <color rgb="FF000000"/>
      <name val="宋体"/>
      <family val="3"/>
      <charset val="134"/>
      <scheme val="minor"/>
    </font>
    <font>
      <b/>
      <sz val="16"/>
      <color rgb="FF000000"/>
      <name val="宋体"/>
      <family val="3"/>
      <charset val="134"/>
      <scheme val="minor"/>
    </font>
    <font>
      <b/>
      <sz val="10"/>
      <color rgb="FF000000"/>
      <name val="宋体"/>
      <family val="3"/>
      <charset val="134"/>
      <scheme val="minor"/>
    </font>
    <font>
      <sz val="14.5"/>
      <name val="宋体"/>
      <family val="3"/>
      <charset val="134"/>
    </font>
    <font>
      <b/>
      <sz val="16"/>
      <color indexed="8"/>
      <name val="宋体"/>
      <family val="3"/>
      <charset val="134"/>
      <scheme val="minor"/>
    </font>
    <font>
      <sz val="11"/>
      <color theme="1"/>
      <name val="宋体"/>
      <family val="3"/>
      <charset val="134"/>
      <scheme val="minor"/>
    </font>
    <font>
      <b/>
      <sz val="11"/>
      <color indexed="63"/>
      <name val="宋体"/>
      <family val="3"/>
      <charset val="134"/>
    </font>
    <font>
      <sz val="10"/>
      <color indexed="8"/>
      <name val="Times New Roman"/>
      <family val="1"/>
    </font>
    <font>
      <sz val="11"/>
      <color indexed="9"/>
      <name val="宋体"/>
      <family val="3"/>
      <charset val="134"/>
    </font>
    <font>
      <sz val="11"/>
      <color indexed="53"/>
      <name val="宋体"/>
      <family val="3"/>
      <charset val="134"/>
    </font>
    <font>
      <sz val="12"/>
      <name val="宋体"/>
      <family val="3"/>
      <charset val="134"/>
    </font>
    <font>
      <sz val="11"/>
      <color indexed="8"/>
      <name val="宋体"/>
      <family val="3"/>
      <charset val="134"/>
    </font>
    <font>
      <sz val="11"/>
      <color indexed="52"/>
      <name val="宋体"/>
      <family val="3"/>
      <charset val="134"/>
    </font>
    <font>
      <b/>
      <sz val="11"/>
      <color indexed="53"/>
      <name val="宋体"/>
      <family val="3"/>
      <charset val="134"/>
    </font>
    <font>
      <sz val="10"/>
      <color rgb="FF000000"/>
      <name val="Times New Roman"/>
      <family val="1"/>
    </font>
    <font>
      <b/>
      <sz val="11"/>
      <color indexed="52"/>
      <name val="宋体"/>
      <family val="3"/>
      <charset val="134"/>
    </font>
    <font>
      <sz val="11"/>
      <color indexed="19"/>
      <name val="宋体"/>
      <family val="3"/>
      <charset val="134"/>
    </font>
    <font>
      <sz val="11"/>
      <color indexed="16"/>
      <name val="宋体"/>
      <family val="3"/>
      <charset val="134"/>
    </font>
    <font>
      <b/>
      <sz val="11"/>
      <color indexed="56"/>
      <name val="宋体"/>
      <family val="3"/>
      <charset val="134"/>
    </font>
    <font>
      <b/>
      <sz val="11"/>
      <color indexed="8"/>
      <name val="宋体"/>
      <family val="3"/>
      <charset val="134"/>
    </font>
    <font>
      <b/>
      <sz val="11"/>
      <color indexed="62"/>
      <name val="宋体"/>
      <family val="3"/>
      <charset val="134"/>
    </font>
    <font>
      <b/>
      <sz val="15"/>
      <color indexed="62"/>
      <name val="宋体"/>
      <family val="3"/>
      <charset val="134"/>
    </font>
    <font>
      <b/>
      <sz val="15"/>
      <color indexed="56"/>
      <name val="宋体"/>
      <family val="3"/>
      <charset val="134"/>
    </font>
    <font>
      <b/>
      <sz val="13"/>
      <color indexed="62"/>
      <name val="宋体"/>
      <family val="3"/>
      <charset val="134"/>
    </font>
    <font>
      <b/>
      <sz val="13"/>
      <color indexed="56"/>
      <name val="宋体"/>
      <family val="3"/>
      <charset val="134"/>
    </font>
    <font>
      <sz val="10"/>
      <name val="Arial"/>
      <family val="2"/>
    </font>
    <font>
      <sz val="11"/>
      <color indexed="17"/>
      <name val="宋体"/>
      <family val="3"/>
      <charset val="134"/>
    </font>
    <font>
      <b/>
      <sz val="11"/>
      <color indexed="9"/>
      <name val="宋体"/>
      <family val="3"/>
      <charset val="134"/>
    </font>
    <font>
      <b/>
      <sz val="18"/>
      <color indexed="62"/>
      <name val="宋体"/>
      <family val="3"/>
      <charset val="134"/>
    </font>
    <font>
      <b/>
      <sz val="18"/>
      <color indexed="56"/>
      <name val="宋体"/>
      <family val="3"/>
      <charset val="134"/>
    </font>
    <font>
      <sz val="11"/>
      <color indexed="60"/>
      <name val="宋体"/>
      <family val="3"/>
      <charset val="134"/>
    </font>
    <font>
      <sz val="11"/>
      <color indexed="20"/>
      <name val="宋体"/>
      <family val="3"/>
      <charset val="134"/>
    </font>
    <font>
      <sz val="11"/>
      <color indexed="62"/>
      <name val="宋体"/>
      <family val="3"/>
      <charset val="134"/>
    </font>
    <font>
      <sz val="9"/>
      <color theme="1"/>
      <name val="宋体"/>
      <family val="3"/>
      <charset val="134"/>
      <scheme val="minor"/>
    </font>
    <font>
      <i/>
      <sz val="11"/>
      <color indexed="23"/>
      <name val="宋体"/>
      <family val="3"/>
      <charset val="134"/>
    </font>
    <font>
      <sz val="11"/>
      <color indexed="10"/>
      <name val="宋体"/>
      <family val="3"/>
      <charset val="134"/>
    </font>
    <font>
      <sz val="9"/>
      <name val="宋体"/>
      <family val="3"/>
      <charset val="134"/>
    </font>
    <font>
      <sz val="11"/>
      <color rgb="FFFF0000"/>
      <name val="宋体"/>
      <family val="3"/>
      <charset val="134"/>
      <scheme val="minor"/>
    </font>
    <font>
      <sz val="11"/>
      <color rgb="FF7030A0"/>
      <name val="宋体"/>
      <family val="3"/>
      <charset val="134"/>
      <scheme val="minor"/>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36"/>
        <bgColor indexed="64"/>
      </patternFill>
    </fill>
    <fill>
      <patternFill patternType="solid">
        <fgColor indexed="47"/>
        <bgColor indexed="64"/>
      </patternFill>
    </fill>
    <fill>
      <patternFill patternType="solid">
        <fgColor indexed="26"/>
        <bgColor indexed="64"/>
      </patternFill>
    </fill>
    <fill>
      <patternFill patternType="solid">
        <fgColor indexed="51"/>
        <bgColor indexed="64"/>
      </patternFill>
    </fill>
    <fill>
      <patternFill patternType="solid">
        <fgColor indexed="29"/>
        <bgColor indexed="64"/>
      </patternFill>
    </fill>
    <fill>
      <patternFill patternType="solid">
        <fgColor indexed="11"/>
        <bgColor indexed="64"/>
      </patternFill>
    </fill>
    <fill>
      <patternFill patternType="solid">
        <fgColor indexed="31"/>
        <bgColor indexed="64"/>
      </patternFill>
    </fill>
    <fill>
      <patternFill patternType="solid">
        <fgColor indexed="43"/>
        <bgColor indexed="64"/>
      </patternFill>
    </fill>
    <fill>
      <patternFill patternType="solid">
        <fgColor indexed="45"/>
        <bgColor indexed="64"/>
      </patternFill>
    </fill>
    <fill>
      <patternFill patternType="solid">
        <fgColor indexed="52"/>
        <bgColor indexed="64"/>
      </patternFill>
    </fill>
    <fill>
      <patternFill patternType="solid">
        <fgColor indexed="30"/>
        <bgColor indexed="64"/>
      </patternFill>
    </fill>
    <fill>
      <patternFill patternType="solid">
        <fgColor indexed="49"/>
        <bgColor indexed="64"/>
      </patternFill>
    </fill>
    <fill>
      <patternFill patternType="solid">
        <fgColor indexed="25"/>
        <bgColor indexed="64"/>
      </patternFill>
    </fill>
    <fill>
      <patternFill patternType="solid">
        <fgColor indexed="57"/>
        <bgColor indexed="64"/>
      </patternFill>
    </fill>
    <fill>
      <patternFill patternType="solid">
        <fgColor indexed="10"/>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
      <patternFill patternType="solid">
        <fgColor theme="6" tint="0.59999389629810485"/>
        <bgColor indexed="64"/>
      </patternFill>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indexed="54"/>
      </top>
      <bottom style="double">
        <color indexed="54"/>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medium">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79">
    <xf numFmtId="0" fontId="0" fillId="0" borderId="0"/>
    <xf numFmtId="0" fontId="20" fillId="7" borderId="0" applyNumberFormat="0" applyBorder="0" applyAlignment="0" applyProtection="0">
      <alignment vertical="center"/>
    </xf>
    <xf numFmtId="0" fontId="15" fillId="3" borderId="5" applyNumberFormat="0" applyAlignment="0" applyProtection="0">
      <alignment vertical="center"/>
    </xf>
    <xf numFmtId="0" fontId="19" fillId="0" borderId="0">
      <alignment vertical="center"/>
    </xf>
    <xf numFmtId="0" fontId="14" fillId="0" borderId="0">
      <alignment vertical="center"/>
    </xf>
    <xf numFmtId="43" fontId="19" fillId="0" borderId="0" applyFont="0" applyFill="0" applyBorder="0" applyAlignment="0" applyProtection="0">
      <alignment vertical="center"/>
    </xf>
    <xf numFmtId="177" fontId="16" fillId="0" borderId="0" applyFont="0" applyFill="0" applyBorder="0" applyAlignment="0" applyProtection="0">
      <alignment vertical="center"/>
    </xf>
    <xf numFmtId="0" fontId="19" fillId="0" borderId="0"/>
    <xf numFmtId="0" fontId="22" fillId="2" borderId="7" applyNumberFormat="0" applyAlignment="0" applyProtection="0">
      <alignment vertical="center"/>
    </xf>
    <xf numFmtId="43" fontId="23" fillId="0" borderId="0" applyFont="0" applyFill="0" applyBorder="0" applyAlignment="0" applyProtection="0">
      <alignment vertical="center"/>
    </xf>
    <xf numFmtId="177" fontId="19" fillId="0" borderId="0" applyFont="0" applyFill="0" applyBorder="0" applyAlignment="0" applyProtection="0">
      <alignment vertical="center"/>
    </xf>
    <xf numFmtId="177" fontId="20" fillId="0" borderId="0" applyFont="0" applyFill="0" applyBorder="0" applyAlignment="0" applyProtection="0">
      <alignment vertical="center"/>
    </xf>
    <xf numFmtId="0" fontId="19" fillId="0" borderId="0"/>
    <xf numFmtId="0" fontId="17" fillId="12" borderId="0" applyNumberFormat="0" applyBorder="0" applyAlignment="0" applyProtection="0">
      <alignment vertical="center"/>
    </xf>
    <xf numFmtId="177" fontId="19" fillId="0" borderId="0" applyFont="0" applyFill="0" applyBorder="0" applyAlignment="0" applyProtection="0">
      <alignment vertical="center"/>
    </xf>
    <xf numFmtId="0" fontId="14" fillId="0" borderId="0"/>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20" fillId="3" borderId="0" applyNumberFormat="0" applyBorder="0" applyAlignment="0" applyProtection="0">
      <alignment vertical="center"/>
    </xf>
    <xf numFmtId="177" fontId="14" fillId="0" borderId="0" applyFont="0" applyFill="0" applyBorder="0" applyAlignment="0" applyProtection="0">
      <alignment vertical="center"/>
    </xf>
    <xf numFmtId="0" fontId="20" fillId="5" borderId="0" applyNumberFormat="0" applyBorder="0" applyAlignment="0" applyProtection="0">
      <alignment vertical="center"/>
    </xf>
    <xf numFmtId="43" fontId="14" fillId="0" borderId="0" applyFont="0" applyFill="0" applyBorder="0" applyAlignment="0" applyProtection="0">
      <alignment vertical="center"/>
    </xf>
    <xf numFmtId="0" fontId="21" fillId="0" borderId="6" applyNumberFormat="0" applyFill="0" applyAlignment="0" applyProtection="0">
      <alignment vertical="center"/>
    </xf>
    <xf numFmtId="0" fontId="15" fillId="2" borderId="5" applyNumberFormat="0" applyAlignment="0" applyProtection="0">
      <alignment vertical="center"/>
    </xf>
    <xf numFmtId="0" fontId="18" fillId="0" borderId="6" applyNumberFormat="0" applyFill="0" applyAlignment="0" applyProtection="0">
      <alignment vertical="center"/>
    </xf>
    <xf numFmtId="177" fontId="19" fillId="0" borderId="0" applyFont="0" applyFill="0" applyBorder="0" applyAlignment="0" applyProtection="0">
      <alignment vertical="center"/>
    </xf>
    <xf numFmtId="0" fontId="15" fillId="2" borderId="5" applyNumberFormat="0" applyAlignment="0" applyProtection="0">
      <alignment vertical="center"/>
    </xf>
    <xf numFmtId="0" fontId="24" fillId="3" borderId="7" applyNumberFormat="0" applyAlignment="0" applyProtection="0">
      <alignment vertical="center"/>
    </xf>
    <xf numFmtId="0" fontId="22" fillId="2" borderId="7" applyNumberFormat="0" applyAlignment="0" applyProtection="0">
      <alignment vertical="center"/>
    </xf>
    <xf numFmtId="0" fontId="25" fillId="15" borderId="0" applyNumberFormat="0" applyBorder="0" applyAlignment="0" applyProtection="0">
      <alignment vertical="center"/>
    </xf>
    <xf numFmtId="0" fontId="20" fillId="7" borderId="0" applyNumberFormat="0" applyBorder="0" applyAlignment="0" applyProtection="0">
      <alignment vertical="center"/>
    </xf>
    <xf numFmtId="0" fontId="20" fillId="16"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20" fillId="14" borderId="0" applyNumberFormat="0" applyBorder="0" applyAlignment="0" applyProtection="0">
      <alignment vertical="center"/>
    </xf>
    <xf numFmtId="0" fontId="15" fillId="2" borderId="5" applyNumberFormat="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5" fillId="3" borderId="5" applyNumberFormat="0" applyAlignment="0" applyProtection="0">
      <alignment vertical="center"/>
    </xf>
    <xf numFmtId="0" fontId="20" fillId="10" borderId="0" applyNumberFormat="0" applyBorder="0" applyAlignment="0" applyProtection="0">
      <alignment vertical="center"/>
    </xf>
    <xf numFmtId="0" fontId="17" fillId="3" borderId="0" applyNumberFormat="0" applyBorder="0" applyAlignment="0" applyProtection="0">
      <alignment vertical="center"/>
    </xf>
    <xf numFmtId="0" fontId="20" fillId="10" borderId="0" applyNumberFormat="0" applyBorder="0" applyAlignment="0" applyProtection="0">
      <alignment vertical="center"/>
    </xf>
    <xf numFmtId="0" fontId="15" fillId="2" borderId="5" applyNumberFormat="0" applyAlignment="0" applyProtection="0">
      <alignment vertical="center"/>
    </xf>
    <xf numFmtId="0" fontId="19" fillId="0" borderId="0">
      <alignment vertical="center"/>
    </xf>
    <xf numFmtId="0" fontId="20" fillId="14" borderId="0" applyNumberFormat="0" applyBorder="0" applyAlignment="0" applyProtection="0">
      <alignment vertical="center"/>
    </xf>
    <xf numFmtId="0" fontId="14" fillId="0" borderId="0"/>
    <xf numFmtId="0" fontId="20" fillId="6" borderId="0" applyNumberFormat="0" applyBorder="0" applyAlignment="0" applyProtection="0">
      <alignment vertical="center"/>
    </xf>
    <xf numFmtId="0" fontId="14" fillId="0" borderId="0"/>
    <xf numFmtId="0" fontId="17" fillId="12" borderId="0" applyNumberFormat="0" applyBorder="0" applyAlignment="0" applyProtection="0">
      <alignment vertical="center"/>
    </xf>
    <xf numFmtId="0" fontId="20" fillId="14" borderId="0" applyNumberFormat="0" applyBorder="0" applyAlignment="0" applyProtection="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17" fillId="3"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14" fillId="0" borderId="0">
      <alignment vertical="center"/>
    </xf>
    <xf numFmtId="0" fontId="20" fillId="4" borderId="0" applyNumberFormat="0" applyBorder="0" applyAlignment="0" applyProtection="0">
      <alignment vertical="center"/>
    </xf>
    <xf numFmtId="43" fontId="19" fillId="0" borderId="0" applyFont="0" applyFill="0" applyBorder="0" applyAlignment="0" applyProtection="0"/>
    <xf numFmtId="0" fontId="20" fillId="14" borderId="0" applyNumberFormat="0" applyBorder="0" applyAlignment="0" applyProtection="0">
      <alignment vertical="center"/>
    </xf>
    <xf numFmtId="0" fontId="20" fillId="9"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19" fillId="0" borderId="0" applyNumberFormat="0" applyFont="0" applyFill="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3" borderId="0" applyNumberFormat="0" applyBorder="0" applyAlignment="0" applyProtection="0">
      <alignment vertical="center"/>
    </xf>
    <xf numFmtId="0" fontId="20" fillId="14" borderId="0" applyNumberFormat="0" applyBorder="0" applyAlignment="0" applyProtection="0">
      <alignment vertical="center"/>
    </xf>
    <xf numFmtId="0" fontId="20" fillId="4" borderId="0" applyNumberFormat="0" applyBorder="0" applyAlignment="0" applyProtection="0">
      <alignment vertical="center"/>
    </xf>
    <xf numFmtId="0" fontId="20" fillId="14" borderId="0" applyNumberFormat="0" applyBorder="0" applyAlignment="0" applyProtection="0">
      <alignment vertical="center"/>
    </xf>
    <xf numFmtId="0" fontId="20" fillId="9" borderId="0" applyNumberFormat="0" applyBorder="0" applyAlignment="0" applyProtection="0">
      <alignment vertical="center"/>
    </xf>
    <xf numFmtId="0" fontId="20" fillId="11" borderId="0" applyNumberFormat="0" applyBorder="0" applyAlignment="0" applyProtection="0">
      <alignment vertical="center"/>
    </xf>
    <xf numFmtId="0" fontId="20" fillId="9" borderId="0" applyNumberFormat="0" applyBorder="0" applyAlignment="0" applyProtection="0">
      <alignment vertical="center"/>
    </xf>
    <xf numFmtId="0" fontId="17" fillId="18"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13" borderId="0" applyNumberFormat="0" applyBorder="0" applyAlignment="0" applyProtection="0">
      <alignment vertical="center"/>
    </xf>
    <xf numFmtId="0" fontId="17" fillId="3" borderId="0" applyNumberFormat="0" applyBorder="0" applyAlignment="0" applyProtection="0">
      <alignment vertical="center"/>
    </xf>
    <xf numFmtId="43" fontId="19" fillId="0" borderId="0" applyFont="0" applyFill="0" applyBorder="0" applyAlignment="0" applyProtection="0">
      <alignment vertical="center"/>
    </xf>
    <xf numFmtId="0" fontId="17" fillId="8"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19" borderId="0" applyNumberFormat="0" applyBorder="0" applyAlignment="0" applyProtection="0">
      <alignment vertical="center"/>
    </xf>
    <xf numFmtId="0" fontId="17" fillId="4" borderId="0" applyNumberFormat="0" applyBorder="0" applyAlignment="0" applyProtection="0">
      <alignment vertical="center"/>
    </xf>
    <xf numFmtId="0" fontId="17" fillId="9" borderId="0" applyNumberFormat="0" applyBorder="0" applyAlignment="0" applyProtection="0">
      <alignment vertical="center"/>
    </xf>
    <xf numFmtId="0" fontId="17" fillId="17" borderId="0" applyNumberFormat="0" applyBorder="0" applyAlignment="0" applyProtection="0">
      <alignment vertical="center"/>
    </xf>
    <xf numFmtId="0" fontId="17" fillId="9" borderId="0" applyNumberFormat="0" applyBorder="0" applyAlignment="0" applyProtection="0">
      <alignment vertical="center"/>
    </xf>
    <xf numFmtId="0" fontId="14" fillId="0" borderId="0">
      <alignment vertical="center"/>
    </xf>
    <xf numFmtId="0" fontId="19" fillId="0" borderId="0"/>
    <xf numFmtId="0" fontId="26" fillId="16"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9" fillId="0" borderId="0" applyFont="0" applyFill="0" applyBorder="0" applyAlignment="0" applyProtection="0"/>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30" fillId="0" borderId="9" applyNumberFormat="0" applyFill="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31" fillId="0" borderId="10" applyNumberFormat="0" applyFill="0" applyAlignment="0" applyProtection="0">
      <alignment vertical="center"/>
    </xf>
    <xf numFmtId="9" fontId="14" fillId="0" borderId="0" applyFont="0" applyFill="0" applyBorder="0" applyAlignment="0" applyProtection="0">
      <alignment vertical="center"/>
    </xf>
    <xf numFmtId="0" fontId="30" fillId="0" borderId="9" applyNumberFormat="0" applyFill="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2" fillId="0" borderId="11" applyNumberFormat="0" applyFill="0" applyAlignment="0" applyProtection="0">
      <alignment vertical="center"/>
    </xf>
    <xf numFmtId="0" fontId="29" fillId="0" borderId="14" applyNumberFormat="0" applyFill="0" applyAlignment="0" applyProtection="0">
      <alignment vertical="center"/>
    </xf>
    <xf numFmtId="0" fontId="27" fillId="0" borderId="15" applyNumberFormat="0" applyFill="0" applyAlignment="0" applyProtection="0">
      <alignment vertical="center"/>
    </xf>
    <xf numFmtId="0" fontId="29" fillId="0" borderId="14" applyNumberFormat="0" applyFill="0" applyAlignment="0" applyProtection="0">
      <alignment vertical="center"/>
    </xf>
    <xf numFmtId="43" fontId="19" fillId="0" borderId="0" applyFont="0" applyFill="0" applyBorder="0" applyAlignment="0" applyProtection="0">
      <alignment vertical="center"/>
    </xf>
    <xf numFmtId="0" fontId="29" fillId="0" borderId="0" applyNumberFormat="0" applyFill="0" applyBorder="0" applyAlignment="0" applyProtection="0">
      <alignment vertical="center"/>
    </xf>
    <xf numFmtId="43" fontId="19" fillId="0" borderId="0" applyFont="0" applyFill="0" applyBorder="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43" fontId="14" fillId="0" borderId="0" applyFont="0" applyFill="0" applyBorder="0" applyAlignment="0" applyProtection="0">
      <alignment vertical="center"/>
    </xf>
    <xf numFmtId="0" fontId="36" fillId="25" borderId="16" applyNumberFormat="0" applyAlignment="0" applyProtection="0">
      <alignment vertical="center"/>
    </xf>
    <xf numFmtId="0" fontId="2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6" fillId="16" borderId="0" applyNumberFormat="0" applyBorder="0" applyAlignment="0" applyProtection="0">
      <alignment vertical="center"/>
    </xf>
    <xf numFmtId="0" fontId="40" fillId="16" borderId="0" applyNumberFormat="0" applyBorder="0" applyAlignment="0" applyProtection="0">
      <alignment vertical="center"/>
    </xf>
    <xf numFmtId="0" fontId="23" fillId="0" borderId="0"/>
    <xf numFmtId="0" fontId="14" fillId="0" borderId="0">
      <alignment vertical="center"/>
    </xf>
    <xf numFmtId="0" fontId="34" fillId="0" borderId="0"/>
    <xf numFmtId="0" fontId="19" fillId="0" borderId="0">
      <alignment vertical="center"/>
    </xf>
    <xf numFmtId="0" fontId="14" fillId="0" borderId="0">
      <alignment vertical="center"/>
    </xf>
    <xf numFmtId="0" fontId="17" fillId="23" borderId="0" applyNumberFormat="0" applyBorder="0" applyAlignment="0" applyProtection="0">
      <alignment vertical="center"/>
    </xf>
    <xf numFmtId="0" fontId="42" fillId="0" borderId="0"/>
    <xf numFmtId="0" fontId="19" fillId="0" borderId="0">
      <alignment vertical="center"/>
    </xf>
    <xf numFmtId="0" fontId="3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xf numFmtId="0" fontId="19" fillId="0" borderId="0"/>
    <xf numFmtId="0" fontId="14" fillId="0" borderId="0">
      <alignment vertical="center"/>
    </xf>
    <xf numFmtId="43" fontId="19" fillId="0" borderId="0" applyFont="0" applyFill="0" applyBorder="0" applyAlignment="0" applyProtection="0">
      <alignment vertical="center"/>
    </xf>
    <xf numFmtId="0" fontId="14" fillId="0" borderId="0">
      <alignment vertical="center"/>
    </xf>
    <xf numFmtId="177" fontId="19" fillId="0" borderId="0" applyFont="0" applyFill="0" applyBorder="0" applyAlignment="0" applyProtection="0">
      <alignment vertical="center"/>
    </xf>
    <xf numFmtId="0" fontId="14" fillId="0" borderId="0">
      <alignment vertical="center"/>
    </xf>
    <xf numFmtId="177" fontId="19" fillId="0" borderId="0" applyFont="0" applyFill="0" applyBorder="0" applyAlignment="0" applyProtection="0">
      <alignment vertical="center"/>
    </xf>
    <xf numFmtId="0" fontId="14" fillId="0" borderId="0">
      <alignment vertical="center"/>
    </xf>
    <xf numFmtId="0" fontId="2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42" fillId="0" borderId="0"/>
    <xf numFmtId="0" fontId="19" fillId="0" borderId="0"/>
    <xf numFmtId="0" fontId="20" fillId="0" borderId="0" applyProtection="0"/>
    <xf numFmtId="0" fontId="17" fillId="23" borderId="0" applyNumberFormat="0" applyBorder="0" applyAlignment="0" applyProtection="0">
      <alignment vertical="center"/>
    </xf>
    <xf numFmtId="0" fontId="19" fillId="0" borderId="0"/>
    <xf numFmtId="0" fontId="17" fillId="8" borderId="0" applyNumberFormat="0" applyBorder="0" applyAlignment="0" applyProtection="0">
      <alignment vertical="center"/>
    </xf>
    <xf numFmtId="0" fontId="23" fillId="0" borderId="0"/>
    <xf numFmtId="0" fontId="20" fillId="0" borderId="0">
      <alignment vertical="center"/>
    </xf>
    <xf numFmtId="0" fontId="25" fillId="15" borderId="0" applyNumberFormat="0" applyBorder="0" applyAlignment="0" applyProtection="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4" fillId="0" borderId="0"/>
    <xf numFmtId="0" fontId="14" fillId="0" borderId="0"/>
    <xf numFmtId="0" fontId="14" fillId="0" borderId="0"/>
    <xf numFmtId="177" fontId="19" fillId="0" borderId="0" applyFont="0" applyFill="0" applyBorder="0" applyAlignment="0" applyProtection="0">
      <alignment vertical="center"/>
    </xf>
    <xf numFmtId="0" fontId="14" fillId="0" borderId="0"/>
    <xf numFmtId="0" fontId="17" fillId="12" borderId="0" applyNumberFormat="0" applyBorder="0" applyAlignment="0" applyProtection="0">
      <alignment vertical="center"/>
    </xf>
    <xf numFmtId="0" fontId="19" fillId="0" borderId="0">
      <alignment vertical="center"/>
    </xf>
    <xf numFmtId="0" fontId="14" fillId="0" borderId="0"/>
    <xf numFmtId="0" fontId="20" fillId="0" borderId="0">
      <alignment vertical="center"/>
    </xf>
    <xf numFmtId="0" fontId="20" fillId="0" borderId="0">
      <alignment vertical="center"/>
    </xf>
    <xf numFmtId="0" fontId="19" fillId="0" borderId="0"/>
    <xf numFmtId="0" fontId="19" fillId="0" borderId="0"/>
    <xf numFmtId="0" fontId="19" fillId="0" borderId="0"/>
    <xf numFmtId="0" fontId="14" fillId="0" borderId="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28" fillId="0" borderId="8" applyNumberFormat="0" applyFill="0" applyAlignment="0" applyProtection="0">
      <alignment vertical="center"/>
    </xf>
    <xf numFmtId="0" fontId="28" fillId="0" borderId="17" applyNumberFormat="0" applyFill="0" applyAlignment="0" applyProtection="0">
      <alignment vertical="center"/>
    </xf>
    <xf numFmtId="0" fontId="28" fillId="0" borderId="17"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176" fontId="19" fillId="0" borderId="0" applyFont="0" applyFill="0" applyBorder="0" applyAlignment="0" applyProtection="0">
      <alignment vertical="center"/>
    </xf>
    <xf numFmtId="43" fontId="14" fillId="0" borderId="0" applyFont="0" applyFill="0" applyBorder="0" applyAlignment="0" applyProtection="0">
      <alignment vertical="center"/>
    </xf>
    <xf numFmtId="0" fontId="36" fillId="25" borderId="16"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8" fillId="0" borderId="6" applyNumberFormat="0" applyFill="0" applyAlignment="0" applyProtection="0">
      <alignment vertical="center"/>
    </xf>
    <xf numFmtId="177" fontId="19" fillId="0" borderId="0" applyFont="0" applyFill="0" applyBorder="0" applyAlignment="0" applyProtection="0">
      <alignment vertical="center"/>
    </xf>
    <xf numFmtId="177" fontId="23" fillId="0" borderId="0" applyFont="0" applyFill="0" applyBorder="0" applyAlignment="0" applyProtection="0">
      <alignment vertical="center"/>
    </xf>
    <xf numFmtId="43" fontId="19" fillId="0" borderId="0" applyFont="0" applyFill="0" applyBorder="0" applyAlignment="0" applyProtection="0"/>
    <xf numFmtId="17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43" fontId="20" fillId="0" borderId="0" applyFont="0" applyFill="0" applyBorder="0" applyAlignment="0" applyProtection="0">
      <alignment vertical="center"/>
    </xf>
    <xf numFmtId="177" fontId="20" fillId="0" borderId="0" applyFont="0" applyFill="0" applyBorder="0" applyAlignment="0" applyProtection="0">
      <alignment vertical="center"/>
    </xf>
    <xf numFmtId="177" fontId="19" fillId="0" borderId="0" applyFont="0" applyFill="0" applyBorder="0" applyAlignment="0" applyProtection="0"/>
    <xf numFmtId="43" fontId="23"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177" fontId="19" fillId="0" borderId="0" applyFont="0" applyFill="0" applyBorder="0" applyAlignment="0" applyProtection="0">
      <alignment vertical="center"/>
    </xf>
    <xf numFmtId="177" fontId="14" fillId="0" borderId="0" applyFont="0" applyFill="0" applyBorder="0" applyAlignment="0" applyProtection="0">
      <alignment vertical="center"/>
    </xf>
    <xf numFmtId="177" fontId="14" fillId="0" borderId="0" applyFont="0" applyFill="0" applyBorder="0" applyAlignment="0" applyProtection="0">
      <alignment vertical="center"/>
    </xf>
    <xf numFmtId="43" fontId="20" fillId="0" borderId="0" applyFont="0" applyFill="0" applyBorder="0" applyAlignment="0" applyProtection="0">
      <alignment vertical="center"/>
    </xf>
    <xf numFmtId="177" fontId="14" fillId="0" borderId="0" applyFont="0" applyFill="0" applyBorder="0" applyAlignment="0" applyProtection="0">
      <alignment vertical="center"/>
    </xf>
    <xf numFmtId="177" fontId="23" fillId="0" borderId="0" applyFont="0" applyFill="0" applyBorder="0" applyAlignment="0" applyProtection="0">
      <alignment vertical="center"/>
    </xf>
    <xf numFmtId="177" fontId="16" fillId="0" borderId="0" applyFont="0" applyFill="0" applyBorder="0" applyAlignment="0" applyProtection="0">
      <alignment vertical="center"/>
    </xf>
    <xf numFmtId="43" fontId="14" fillId="0" borderId="0" applyFont="0" applyFill="0" applyBorder="0" applyAlignment="0" applyProtection="0">
      <alignment vertical="center"/>
    </xf>
    <xf numFmtId="177" fontId="19" fillId="0" borderId="0" applyFont="0" applyFill="0" applyBorder="0" applyAlignment="0" applyProtection="0">
      <alignment vertical="center"/>
    </xf>
    <xf numFmtId="177" fontId="14" fillId="0" borderId="0" applyFont="0" applyFill="0" applyBorder="0" applyAlignment="0" applyProtection="0">
      <alignment vertical="center"/>
    </xf>
    <xf numFmtId="177" fontId="23" fillId="0" borderId="0" applyFont="0" applyFill="0" applyBorder="0" applyAlignment="0" applyProtection="0">
      <alignment vertical="center"/>
    </xf>
    <xf numFmtId="177" fontId="14" fillId="0" borderId="0" applyFont="0" applyFill="0" applyBorder="0" applyAlignment="0" applyProtection="0">
      <alignment vertical="center"/>
    </xf>
    <xf numFmtId="177"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20" fillId="10" borderId="13" applyNumberFormat="0" applyFont="0" applyAlignment="0" applyProtection="0">
      <alignment vertical="center"/>
    </xf>
    <xf numFmtId="177" fontId="19" fillId="0" borderId="0" applyFont="0" applyFill="0" applyBorder="0" applyAlignment="0" applyProtection="0">
      <alignment vertical="center"/>
    </xf>
    <xf numFmtId="177" fontId="19" fillId="0" borderId="0" applyFont="0" applyFill="0" applyBorder="0" applyAlignment="0" applyProtection="0">
      <alignment vertical="center"/>
    </xf>
    <xf numFmtId="43" fontId="19" fillId="0" borderId="0" applyFont="0" applyFill="0" applyBorder="0" applyAlignment="0" applyProtection="0">
      <alignment vertical="center"/>
    </xf>
    <xf numFmtId="177" fontId="19" fillId="0" borderId="0" applyFont="0" applyFill="0" applyBorder="0" applyAlignment="0" applyProtection="0">
      <alignment vertical="center"/>
    </xf>
    <xf numFmtId="43" fontId="19" fillId="0" borderId="0" applyFont="0" applyFill="0" applyBorder="0" applyAlignment="0" applyProtection="0">
      <alignment vertical="center"/>
    </xf>
    <xf numFmtId="177" fontId="19" fillId="0" borderId="0" applyFont="0" applyFill="0" applyBorder="0" applyAlignment="0" applyProtection="0">
      <alignment vertical="center"/>
    </xf>
    <xf numFmtId="177" fontId="20" fillId="0" borderId="0" applyFont="0" applyFill="0" applyBorder="0" applyAlignment="0" applyProtection="0">
      <alignment vertical="center"/>
    </xf>
    <xf numFmtId="177" fontId="14" fillId="0" borderId="0" applyFont="0" applyFill="0" applyBorder="0" applyAlignment="0" applyProtection="0">
      <alignment vertical="center"/>
    </xf>
    <xf numFmtId="177" fontId="14" fillId="0" borderId="0" applyFont="0" applyFill="0" applyBorder="0" applyAlignment="0" applyProtection="0">
      <alignment vertical="center"/>
    </xf>
    <xf numFmtId="0" fontId="17" fillId="23" borderId="0" applyNumberFormat="0" applyBorder="0" applyAlignment="0" applyProtection="0">
      <alignment vertical="center"/>
    </xf>
    <xf numFmtId="177" fontId="14" fillId="0" borderId="0" applyFont="0" applyFill="0" applyBorder="0" applyAlignment="0" applyProtection="0">
      <alignment vertical="center"/>
    </xf>
    <xf numFmtId="43" fontId="34" fillId="0" borderId="0" applyFont="0" applyFill="0" applyBorder="0" applyAlignment="0" applyProtection="0"/>
    <xf numFmtId="177" fontId="34" fillId="0" borderId="0" applyFont="0" applyFill="0" applyBorder="0" applyAlignment="0" applyProtection="0"/>
    <xf numFmtId="177" fontId="14" fillId="0" borderId="0" applyFont="0" applyFill="0" applyBorder="0" applyAlignment="0" applyProtection="0">
      <alignment vertical="center"/>
    </xf>
    <xf numFmtId="0" fontId="17" fillId="26" borderId="0" applyNumberFormat="0" applyBorder="0" applyAlignment="0" applyProtection="0">
      <alignment vertical="center"/>
    </xf>
    <xf numFmtId="0" fontId="17" fillId="23" borderId="0" applyNumberFormat="0" applyBorder="0" applyAlignment="0" applyProtection="0">
      <alignment vertical="center"/>
    </xf>
    <xf numFmtId="0" fontId="17" fillId="20" borderId="0" applyNumberFormat="0" applyBorder="0" applyAlignment="0" applyProtection="0">
      <alignment vertical="center"/>
    </xf>
    <xf numFmtId="0" fontId="17" fillId="22"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1" borderId="0" applyNumberFormat="0" applyBorder="0" applyAlignment="0" applyProtection="0">
      <alignment vertical="center"/>
    </xf>
    <xf numFmtId="0" fontId="17" fillId="24"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7" borderId="0" applyNumberFormat="0" applyBorder="0" applyAlignment="0" applyProtection="0">
      <alignment vertical="center"/>
    </xf>
    <xf numFmtId="0" fontId="17" fillId="12" borderId="0" applyNumberFormat="0" applyBorder="0" applyAlignment="0" applyProtection="0">
      <alignment vertical="center"/>
    </xf>
    <xf numFmtId="0" fontId="39" fillId="15" borderId="0" applyNumberFormat="0" applyBorder="0" applyAlignment="0" applyProtection="0">
      <alignment vertical="center"/>
    </xf>
    <xf numFmtId="0" fontId="41" fillId="9" borderId="7" applyNumberFormat="0" applyAlignment="0" applyProtection="0">
      <alignment vertical="center"/>
    </xf>
    <xf numFmtId="0" fontId="41" fillId="9" borderId="7" applyNumberFormat="0" applyAlignment="0" applyProtection="0">
      <alignment vertical="center"/>
    </xf>
    <xf numFmtId="0" fontId="20" fillId="10" borderId="13" applyNumberFormat="0" applyFont="0" applyAlignment="0" applyProtection="0">
      <alignment vertical="center"/>
    </xf>
    <xf numFmtId="0" fontId="20" fillId="10" borderId="13" applyNumberFormat="0" applyFont="0" applyAlignment="0" applyProtection="0">
      <alignment vertical="center"/>
    </xf>
    <xf numFmtId="0" fontId="20" fillId="10" borderId="13" applyNumberFormat="0" applyFont="0" applyAlignment="0" applyProtection="0">
      <alignment vertical="center"/>
    </xf>
    <xf numFmtId="0" fontId="23" fillId="0" borderId="0"/>
    <xf numFmtId="43" fontId="23"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43" fontId="23" fillId="0" borderId="0" applyFont="0" applyFill="0" applyBorder="0" applyAlignment="0" applyProtection="0">
      <alignment vertical="center"/>
    </xf>
    <xf numFmtId="0" fontId="23" fillId="0" borderId="0"/>
    <xf numFmtId="0" fontId="14" fillId="0" borderId="0">
      <alignment vertical="center"/>
    </xf>
    <xf numFmtId="43" fontId="23" fillId="0" borderId="0" applyFont="0" applyFill="0" applyBorder="0" applyAlignment="0" applyProtection="0">
      <alignment vertical="center"/>
    </xf>
    <xf numFmtId="0" fontId="23" fillId="0" borderId="0"/>
    <xf numFmtId="0" fontId="1" fillId="0" borderId="0">
      <alignment vertical="center"/>
    </xf>
    <xf numFmtId="0" fontId="14" fillId="0" borderId="0">
      <alignment vertical="center"/>
    </xf>
    <xf numFmtId="43" fontId="23" fillId="0" borderId="0" applyFont="0" applyFill="0" applyBorder="0" applyAlignment="0" applyProtection="0">
      <alignment vertical="center"/>
    </xf>
    <xf numFmtId="0" fontId="23" fillId="0" borderId="0"/>
    <xf numFmtId="0" fontId="14" fillId="0" borderId="0">
      <alignment vertical="center"/>
    </xf>
    <xf numFmtId="0" fontId="14" fillId="0" borderId="0">
      <alignment vertical="center"/>
    </xf>
  </cellStyleXfs>
  <cellXfs count="127">
    <xf numFmtId="0" fontId="0" fillId="0" borderId="0" xfId="0" applyFill="1" applyBorder="1" applyAlignment="1">
      <alignment horizontal="left" vertical="top"/>
    </xf>
    <xf numFmtId="0" fontId="2" fillId="0" borderId="0" xfId="144" applyFont="1" applyFill="1" applyAlignment="1">
      <alignment horizontal="center" vertical="center"/>
    </xf>
    <xf numFmtId="43" fontId="3" fillId="0" borderId="0" xfId="205" applyNumberFormat="1" applyFont="1" applyFill="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158" applyFont="1" applyFill="1" applyBorder="1" applyAlignment="1">
      <alignment horizontal="left" vertical="center" wrapText="1"/>
    </xf>
    <xf numFmtId="10" fontId="4" fillId="0" borderId="0" xfId="144" applyNumberFormat="1" applyFont="1" applyFill="1" applyAlignment="1">
      <alignment horizontal="right" vertical="center"/>
    </xf>
    <xf numFmtId="0" fontId="0" fillId="0" borderId="0" xfId="0" applyFill="1" applyBorder="1" applyAlignment="1">
      <alignment horizontal="left" vertical="center"/>
    </xf>
    <xf numFmtId="0" fontId="8" fillId="0" borderId="0" xfId="0" applyFont="1" applyFill="1" applyBorder="1" applyAlignment="1">
      <alignment horizontal="left" vertical="top"/>
    </xf>
    <xf numFmtId="0" fontId="0" fillId="0" borderId="0" xfId="0" applyFill="1" applyBorder="1" applyAlignment="1">
      <alignment horizontal="left" vertical="top"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Continuous" vertical="center" wrapText="1"/>
    </xf>
    <xf numFmtId="1" fontId="9" fillId="0" borderId="1" xfId="0" applyNumberFormat="1" applyFont="1" applyFill="1" applyBorder="1" applyAlignment="1">
      <alignment horizontal="center" vertical="center" wrapText="1" shrinkToFi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0" xfId="0" applyFont="1" applyFill="1" applyBorder="1" applyAlignment="1">
      <alignment horizontal="right" vertical="top" wrapText="1" indent="2"/>
    </xf>
    <xf numFmtId="0" fontId="12" fillId="0" borderId="0" xfId="0" applyFont="1" applyFill="1" applyBorder="1" applyAlignment="1">
      <alignment horizontal="right" vertical="top" wrapText="1"/>
    </xf>
    <xf numFmtId="43" fontId="0" fillId="0" borderId="0" xfId="9" applyFont="1" applyFill="1" applyBorder="1" applyAlignment="1">
      <alignment horizontal="left" vertical="top"/>
    </xf>
    <xf numFmtId="43" fontId="9" fillId="0" borderId="0" xfId="9" applyFont="1" applyFill="1" applyBorder="1" applyAlignment="1">
      <alignment horizontal="left" vertical="center"/>
    </xf>
    <xf numFmtId="43" fontId="6" fillId="0" borderId="1" xfId="9" applyFont="1" applyFill="1" applyBorder="1" applyAlignment="1">
      <alignment horizontal="center" vertical="center" wrapText="1"/>
    </xf>
    <xf numFmtId="43" fontId="11" fillId="0" borderId="1" xfId="9" applyFont="1" applyFill="1" applyBorder="1" applyAlignment="1">
      <alignment horizontal="center" vertical="center" wrapText="1"/>
    </xf>
    <xf numFmtId="43" fontId="9" fillId="0" borderId="1" xfId="9" applyFont="1" applyFill="1" applyBorder="1" applyAlignment="1">
      <alignment horizontal="center" vertical="center" wrapText="1"/>
    </xf>
    <xf numFmtId="1" fontId="11" fillId="0" borderId="1" xfId="0" applyNumberFormat="1" applyFont="1" applyFill="1" applyBorder="1" applyAlignment="1">
      <alignment horizontal="center" vertical="center" wrapText="1" shrinkToFit="1"/>
    </xf>
    <xf numFmtId="0" fontId="3" fillId="0" borderId="0" xfId="144" applyFont="1" applyFill="1" applyAlignment="1">
      <alignment horizontal="center" vertical="center"/>
    </xf>
    <xf numFmtId="0" fontId="7" fillId="0" borderId="1" xfId="149" applyNumberFormat="1" applyFont="1" applyFill="1" applyBorder="1" applyAlignment="1">
      <alignment vertical="center" wrapText="1"/>
    </xf>
    <xf numFmtId="0" fontId="7" fillId="0" borderId="1" xfId="158" applyFont="1" applyFill="1" applyBorder="1" applyAlignment="1">
      <alignment horizontal="left" vertical="center" wrapText="1"/>
    </xf>
    <xf numFmtId="0" fontId="7" fillId="0" borderId="1" xfId="144" applyFont="1" applyFill="1" applyBorder="1" applyAlignment="1">
      <alignment horizontal="center" vertical="center"/>
    </xf>
    <xf numFmtId="0" fontId="7" fillId="0" borderId="0" xfId="144" applyFont="1" applyFill="1" applyAlignment="1">
      <alignment horizontal="center" vertical="center"/>
    </xf>
    <xf numFmtId="0" fontId="7" fillId="0" borderId="1" xfId="158" applyNumberFormat="1" applyFont="1" applyFill="1" applyBorder="1" applyAlignment="1">
      <alignment horizontal="left" vertical="center" wrapText="1"/>
    </xf>
    <xf numFmtId="0" fontId="6" fillId="0" borderId="0" xfId="144" applyFont="1" applyFill="1" applyAlignment="1">
      <alignment horizontal="center" vertical="center"/>
    </xf>
    <xf numFmtId="43" fontId="6" fillId="0" borderId="0" xfId="205" applyNumberFormat="1" applyFont="1" applyFill="1" applyAlignment="1">
      <alignment horizontal="center" vertical="center"/>
    </xf>
    <xf numFmtId="0" fontId="6" fillId="0" borderId="1" xfId="149" applyNumberFormat="1" applyFont="1" applyFill="1" applyBorder="1" applyAlignment="1">
      <alignment horizontal="center" vertical="center" wrapText="1"/>
    </xf>
    <xf numFmtId="0" fontId="3" fillId="0" borderId="1" xfId="149" applyNumberFormat="1" applyFont="1" applyFill="1" applyBorder="1" applyAlignment="1">
      <alignment horizontal="left" vertical="center"/>
    </xf>
    <xf numFmtId="0" fontId="3" fillId="0" borderId="19" xfId="149" applyNumberFormat="1" applyFont="1" applyFill="1" applyBorder="1" applyAlignment="1">
      <alignment horizontal="center" vertical="center" wrapText="1"/>
    </xf>
    <xf numFmtId="0" fontId="2" fillId="0" borderId="1" xfId="144" applyFont="1" applyFill="1" applyBorder="1" applyAlignment="1">
      <alignment horizontal="center" vertical="center"/>
    </xf>
    <xf numFmtId="43" fontId="3" fillId="0" borderId="1" xfId="205" applyNumberFormat="1" applyFont="1" applyFill="1" applyBorder="1" applyAlignment="1">
      <alignment horizontal="center" vertical="center"/>
    </xf>
    <xf numFmtId="43" fontId="3" fillId="0" borderId="1" xfId="204" applyFont="1" applyFill="1" applyBorder="1" applyAlignment="1">
      <alignment horizontal="center" vertical="center"/>
    </xf>
    <xf numFmtId="10" fontId="3" fillId="0" borderId="1" xfId="207" applyNumberFormat="1" applyFont="1" applyFill="1" applyBorder="1" applyAlignment="1">
      <alignment horizontal="center" vertical="center"/>
    </xf>
    <xf numFmtId="0" fontId="2" fillId="0" borderId="1" xfId="149" applyNumberFormat="1" applyFont="1" applyFill="1" applyBorder="1" applyAlignment="1">
      <alignment horizontal="center" vertical="center" wrapText="1"/>
    </xf>
    <xf numFmtId="0" fontId="2" fillId="0" borderId="1" xfId="149" applyNumberFormat="1" applyFont="1" applyFill="1" applyBorder="1" applyAlignment="1">
      <alignment vertical="center" wrapText="1"/>
    </xf>
    <xf numFmtId="0" fontId="2" fillId="0" borderId="1" xfId="144" applyFont="1" applyFill="1" applyBorder="1" applyAlignment="1">
      <alignment horizontal="center" vertical="center" wrapText="1"/>
    </xf>
    <xf numFmtId="43" fontId="2" fillId="0" borderId="1" xfId="205" applyNumberFormat="1" applyFont="1" applyFill="1" applyBorder="1" applyAlignment="1">
      <alignment horizontal="center" vertical="center" wrapText="1"/>
    </xf>
    <xf numFmtId="43" fontId="2" fillId="0" borderId="1" xfId="207" applyNumberFormat="1" applyFont="1" applyFill="1" applyBorder="1" applyAlignment="1">
      <alignment horizontal="center" vertical="center"/>
    </xf>
    <xf numFmtId="10" fontId="2" fillId="0" borderId="1" xfId="207" applyNumberFormat="1" applyFont="1" applyFill="1" applyBorder="1" applyAlignment="1">
      <alignment horizontal="center" vertical="center"/>
    </xf>
    <xf numFmtId="10" fontId="2" fillId="0" borderId="1" xfId="144"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145" applyFont="1" applyFill="1" applyBorder="1" applyAlignment="1">
      <alignment horizontal="center" vertical="center" wrapText="1"/>
    </xf>
    <xf numFmtId="43" fontId="3" fillId="0" borderId="1" xfId="207" applyNumberFormat="1" applyFont="1" applyFill="1" applyBorder="1" applyAlignment="1">
      <alignment horizontal="center" vertical="center"/>
    </xf>
    <xf numFmtId="0" fontId="46" fillId="0" borderId="0" xfId="144" applyFont="1" applyFill="1" applyAlignment="1">
      <alignment horizontal="center" vertical="center"/>
    </xf>
    <xf numFmtId="0" fontId="2" fillId="0" borderId="1" xfId="0" applyFont="1" applyFill="1" applyBorder="1" applyAlignment="1">
      <alignment horizontal="center" vertical="center" wrapText="1"/>
    </xf>
    <xf numFmtId="0" fontId="2" fillId="0" borderId="1" xfId="158" applyFont="1" applyFill="1" applyBorder="1" applyAlignment="1">
      <alignment vertical="center" wrapText="1"/>
    </xf>
    <xf numFmtId="0" fontId="2" fillId="0" borderId="1" xfId="158" applyFont="1" applyFill="1" applyBorder="1" applyAlignment="1">
      <alignment horizontal="center" vertical="center" wrapText="1"/>
    </xf>
    <xf numFmtId="0" fontId="2" fillId="0" borderId="1" xfId="158"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149" applyNumberFormat="1" applyFont="1" applyFill="1" applyBorder="1" applyAlignment="1">
      <alignment vertical="center" wrapText="1"/>
    </xf>
    <xf numFmtId="43" fontId="2" fillId="0" borderId="1" xfId="144" applyNumberFormat="1" applyFont="1" applyFill="1" applyBorder="1" applyAlignment="1">
      <alignment horizontal="center" vertical="center"/>
    </xf>
    <xf numFmtId="0" fontId="3" fillId="0" borderId="1" xfId="0" applyFont="1" applyFill="1" applyBorder="1" applyAlignment="1">
      <alignment vertical="center" wrapText="1"/>
    </xf>
    <xf numFmtId="10" fontId="3" fillId="0" borderId="1" xfId="144" applyNumberFormat="1" applyFont="1" applyFill="1" applyBorder="1" applyAlignment="1">
      <alignment horizontal="center" vertical="center"/>
    </xf>
    <xf numFmtId="0" fontId="3" fillId="0" borderId="1" xfId="149" applyNumberFormat="1" applyFont="1" applyFill="1" applyBorder="1" applyAlignment="1">
      <alignment horizontal="center" vertical="center" wrapText="1"/>
    </xf>
    <xf numFmtId="0" fontId="3" fillId="0" borderId="1" xfId="158" applyFont="1" applyFill="1" applyBorder="1" applyAlignment="1">
      <alignment horizontal="left" vertical="center" wrapText="1"/>
    </xf>
    <xf numFmtId="0" fontId="3" fillId="0" borderId="1" xfId="158" applyFont="1" applyFill="1" applyBorder="1" applyAlignment="1">
      <alignment horizontal="center" vertical="center" wrapText="1"/>
    </xf>
    <xf numFmtId="0" fontId="3" fillId="0" borderId="1" xfId="158" applyFont="1" applyFill="1" applyBorder="1" applyAlignment="1">
      <alignment horizontal="center" vertical="center"/>
    </xf>
    <xf numFmtId="0" fontId="2" fillId="0" borderId="1" xfId="158" applyFont="1" applyFill="1" applyBorder="1" applyAlignment="1">
      <alignment horizontal="center" vertical="center"/>
    </xf>
    <xf numFmtId="0" fontId="47" fillId="0" borderId="0" xfId="144" applyFont="1" applyFill="1" applyAlignment="1">
      <alignment horizontal="center" vertical="center"/>
    </xf>
    <xf numFmtId="0" fontId="3" fillId="0" borderId="1" xfId="144" applyFont="1" applyFill="1" applyBorder="1" applyAlignment="1">
      <alignment horizontal="center" vertical="center" wrapText="1"/>
    </xf>
    <xf numFmtId="43" fontId="3" fillId="0" borderId="1" xfId="144"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3" fontId="2" fillId="0" borderId="19" xfId="207" applyNumberFormat="1" applyFont="1" applyFill="1" applyBorder="1" applyAlignment="1">
      <alignment horizontal="center" vertical="center"/>
    </xf>
    <xf numFmtId="0" fontId="7" fillId="0" borderId="20" xfId="144" applyFont="1" applyFill="1" applyBorder="1" applyAlignment="1">
      <alignment horizontal="center" vertical="center"/>
    </xf>
    <xf numFmtId="0" fontId="2" fillId="0" borderId="20" xfId="144" applyFont="1" applyFill="1" applyBorder="1" applyAlignment="1">
      <alignment horizontal="center" vertical="center"/>
    </xf>
    <xf numFmtId="0" fontId="46" fillId="0" borderId="20" xfId="144" applyFont="1" applyFill="1" applyBorder="1" applyAlignment="1">
      <alignment horizontal="center" vertical="center"/>
    </xf>
    <xf numFmtId="0" fontId="47" fillId="0" borderId="20" xfId="144" applyFont="1" applyFill="1" applyBorder="1" applyAlignment="1">
      <alignment horizontal="center" vertical="center"/>
    </xf>
    <xf numFmtId="0" fontId="2" fillId="0" borderId="20" xfId="144" applyFont="1" applyFill="1" applyBorder="1" applyAlignment="1">
      <alignment horizontal="center" vertical="center" wrapText="1"/>
    </xf>
    <xf numFmtId="0" fontId="2" fillId="0" borderId="20" xfId="144" applyFont="1" applyFill="1" applyBorder="1" applyAlignment="1">
      <alignment horizontal="left" vertical="center" wrapText="1"/>
    </xf>
    <xf numFmtId="43" fontId="2" fillId="0" borderId="1" xfId="9" applyFont="1" applyFill="1" applyBorder="1" applyAlignment="1">
      <alignment horizontal="center" vertical="center"/>
    </xf>
    <xf numFmtId="43" fontId="3" fillId="0" borderId="1" xfId="9" applyFont="1" applyFill="1" applyBorder="1" applyAlignment="1">
      <alignment horizontal="center" vertical="center"/>
    </xf>
    <xf numFmtId="43" fontId="2" fillId="0" borderId="20" xfId="9" applyFont="1" applyFill="1" applyBorder="1" applyAlignment="1">
      <alignment horizontal="center" vertical="center"/>
    </xf>
    <xf numFmtId="43" fontId="3" fillId="0" borderId="1" xfId="205" applyFont="1" applyFill="1" applyBorder="1" applyAlignment="1">
      <alignment horizontal="center" vertical="center"/>
    </xf>
    <xf numFmtId="0" fontId="2" fillId="0" borderId="0" xfId="144" applyNumberFormat="1" applyFont="1" applyFill="1" applyAlignment="1">
      <alignment horizontal="center" vertical="center"/>
    </xf>
    <xf numFmtId="0" fontId="3" fillId="29" borderId="1" xfId="207" applyNumberFormat="1" applyFont="1" applyFill="1" applyBorder="1" applyAlignment="1">
      <alignment horizontal="center" vertical="center"/>
    </xf>
    <xf numFmtId="0" fontId="3" fillId="29" borderId="1" xfId="207" applyNumberFormat="1" applyFont="1" applyFill="1" applyBorder="1" applyAlignment="1">
      <alignment horizontal="center" vertical="center" wrapText="1"/>
    </xf>
    <xf numFmtId="43" fontId="2" fillId="0" borderId="20" xfId="9" applyFont="1" applyFill="1" applyBorder="1" applyAlignment="1">
      <alignment horizontal="center" vertical="center" wrapText="1"/>
    </xf>
    <xf numFmtId="0" fontId="7" fillId="0" borderId="1" xfId="149" applyNumberFormat="1" applyFont="1" applyFill="1" applyBorder="1" applyAlignment="1">
      <alignment horizontal="left" vertical="center" wrapText="1"/>
    </xf>
    <xf numFmtId="178" fontId="3" fillId="0" borderId="1" xfId="207" applyNumberFormat="1" applyFont="1" applyFill="1" applyBorder="1" applyAlignment="1">
      <alignment horizontal="right" vertical="center"/>
    </xf>
    <xf numFmtId="178" fontId="2" fillId="0" borderId="1" xfId="207" applyNumberFormat="1" applyFont="1" applyFill="1" applyBorder="1" applyAlignment="1">
      <alignment horizontal="right" vertical="center"/>
    </xf>
    <xf numFmtId="10" fontId="2" fillId="0" borderId="20" xfId="9" applyNumberFormat="1" applyFont="1" applyFill="1" applyBorder="1" applyAlignment="1">
      <alignment horizontal="center" vertical="center"/>
    </xf>
    <xf numFmtId="10" fontId="3" fillId="0" borderId="20" xfId="9" applyNumberFormat="1" applyFont="1" applyFill="1" applyBorder="1" applyAlignment="1">
      <alignment horizontal="center" vertical="center"/>
    </xf>
    <xf numFmtId="10" fontId="3" fillId="0" borderId="20" xfId="207" applyNumberFormat="1" applyFont="1" applyFill="1" applyBorder="1" applyAlignment="1">
      <alignment horizontal="center" vertical="center"/>
    </xf>
    <xf numFmtId="10" fontId="2" fillId="0" borderId="20" xfId="207" applyNumberFormat="1" applyFont="1" applyFill="1" applyBorder="1" applyAlignment="1">
      <alignment horizontal="center" vertical="center"/>
    </xf>
    <xf numFmtId="0" fontId="7" fillId="0" borderId="1" xfId="149" applyNumberFormat="1" applyFont="1" applyFill="1" applyBorder="1" applyAlignment="1">
      <alignment horizontal="center" vertical="center" wrapText="1"/>
    </xf>
    <xf numFmtId="0" fontId="3" fillId="28" borderId="1" xfId="207" applyNumberFormat="1" applyFont="1" applyFill="1" applyBorder="1" applyAlignment="1">
      <alignment horizontal="center" vertical="center"/>
    </xf>
    <xf numFmtId="0" fontId="3" fillId="28" borderId="1" xfId="207" applyNumberFormat="1" applyFont="1" applyFill="1" applyBorder="1" applyAlignment="1">
      <alignment horizontal="center" vertical="center" wrapText="1"/>
    </xf>
    <xf numFmtId="0" fontId="3" fillId="0" borderId="1" xfId="149" applyNumberFormat="1" applyFont="1" applyFill="1" applyBorder="1" applyAlignment="1">
      <alignment horizontal="center" vertical="center" wrapText="1"/>
    </xf>
    <xf numFmtId="43" fontId="3" fillId="0" borderId="20" xfId="205" applyNumberFormat="1" applyFont="1" applyFill="1" applyBorder="1" applyAlignment="1">
      <alignment horizontal="center" vertical="center"/>
    </xf>
    <xf numFmtId="0" fontId="2" fillId="0" borderId="20" xfId="144" applyFont="1" applyFill="1" applyBorder="1" applyAlignment="1">
      <alignment horizontal="right" vertical="center"/>
    </xf>
    <xf numFmtId="43" fontId="47" fillId="0" borderId="0" xfId="9" applyFont="1" applyFill="1" applyAlignment="1">
      <alignment horizontal="center" vertical="center"/>
    </xf>
    <xf numFmtId="43" fontId="2" fillId="0" borderId="0" xfId="9" applyFont="1" applyFill="1" applyAlignment="1">
      <alignment horizontal="center" vertical="center"/>
    </xf>
    <xf numFmtId="4" fontId="2" fillId="0" borderId="0" xfId="144" applyNumberFormat="1" applyFont="1" applyFill="1" applyAlignment="1">
      <alignment horizontal="center" vertical="center"/>
    </xf>
    <xf numFmtId="43" fontId="7" fillId="0" borderId="0" xfId="9" applyFont="1" applyFill="1" applyAlignment="1">
      <alignment horizontal="center" vertical="center"/>
    </xf>
    <xf numFmtId="4" fontId="7" fillId="0" borderId="0" xfId="144" applyNumberFormat="1" applyFont="1" applyFill="1" applyAlignment="1">
      <alignment horizontal="center" vertical="center"/>
    </xf>
    <xf numFmtId="0" fontId="3" fillId="0" borderId="1" xfId="149" applyNumberFormat="1" applyFont="1" applyFill="1" applyBorder="1" applyAlignment="1">
      <alignment horizontal="center" vertical="center" wrapText="1"/>
    </xf>
    <xf numFmtId="0" fontId="3" fillId="0" borderId="20" xfId="149" applyNumberFormat="1" applyFont="1" applyFill="1" applyBorder="1" applyAlignment="1">
      <alignment vertical="center" wrapText="1"/>
    </xf>
    <xf numFmtId="0" fontId="3" fillId="0" borderId="20" xfId="149"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13" fillId="0" borderId="0" xfId="0" applyFont="1" applyFill="1" applyBorder="1" applyAlignment="1">
      <alignment horizontal="center" vertical="center"/>
    </xf>
    <xf numFmtId="0" fontId="3" fillId="0" borderId="1" xfId="149" applyNumberFormat="1" applyFont="1" applyFill="1" applyBorder="1" applyAlignment="1">
      <alignment horizontal="center" vertical="center" wrapText="1"/>
    </xf>
    <xf numFmtId="0" fontId="3" fillId="29" borderId="20" xfId="144" applyNumberFormat="1" applyFont="1" applyFill="1" applyBorder="1" applyAlignment="1">
      <alignment horizontal="center" vertical="center"/>
    </xf>
    <xf numFmtId="0" fontId="3" fillId="28" borderId="3" xfId="149" applyNumberFormat="1" applyFont="1" applyFill="1" applyBorder="1" applyAlignment="1">
      <alignment horizontal="center" vertical="center" wrapText="1"/>
    </xf>
    <xf numFmtId="0" fontId="3" fillId="28" borderId="4" xfId="149" applyNumberFormat="1" applyFont="1" applyFill="1" applyBorder="1" applyAlignment="1">
      <alignment horizontal="center" vertical="center" wrapText="1"/>
    </xf>
    <xf numFmtId="0" fontId="3" fillId="29" borderId="2" xfId="144" applyNumberFormat="1" applyFont="1" applyFill="1" applyBorder="1" applyAlignment="1">
      <alignment horizontal="center" vertical="center" wrapText="1"/>
    </xf>
    <xf numFmtId="0" fontId="3" fillId="29" borderId="19" xfId="144" applyNumberFormat="1" applyFont="1" applyFill="1" applyBorder="1" applyAlignment="1">
      <alignment horizontal="center" vertical="center" wrapText="1"/>
    </xf>
    <xf numFmtId="0" fontId="5" fillId="0" borderId="0" xfId="144" applyFont="1" applyFill="1" applyAlignment="1">
      <alignment horizontal="center" vertical="center"/>
    </xf>
    <xf numFmtId="0" fontId="3" fillId="28" borderId="3" xfId="205" applyNumberFormat="1" applyFont="1" applyFill="1" applyBorder="1" applyAlignment="1">
      <alignment horizontal="center" vertical="center"/>
    </xf>
    <xf numFmtId="0" fontId="3" fillId="28" borderId="4" xfId="205" applyNumberFormat="1" applyFont="1" applyFill="1" applyBorder="1" applyAlignment="1">
      <alignment horizontal="center" vertical="center"/>
    </xf>
    <xf numFmtId="0" fontId="3" fillId="28" borderId="2" xfId="144" applyNumberFormat="1" applyFont="1" applyFill="1" applyBorder="1" applyAlignment="1">
      <alignment horizontal="center" vertical="center" wrapText="1"/>
    </xf>
    <xf numFmtId="0" fontId="3" fillId="28" borderId="19" xfId="144" applyNumberFormat="1" applyFont="1" applyFill="1" applyBorder="1" applyAlignment="1">
      <alignment horizontal="center" vertical="center" wrapText="1"/>
    </xf>
    <xf numFmtId="0" fontId="3" fillId="0" borderId="2" xfId="149" applyNumberFormat="1" applyFont="1" applyFill="1" applyBorder="1" applyAlignment="1">
      <alignment horizontal="center" vertical="center" wrapText="1"/>
    </xf>
    <xf numFmtId="0" fontId="3" fillId="0" borderId="18" xfId="149" applyNumberFormat="1" applyFont="1" applyFill="1" applyBorder="1" applyAlignment="1">
      <alignment horizontal="center" vertical="center" wrapText="1"/>
    </xf>
    <xf numFmtId="0" fontId="3" fillId="0" borderId="19" xfId="149" applyNumberFormat="1" applyFont="1" applyFill="1" applyBorder="1" applyAlignment="1">
      <alignment horizontal="center" vertical="center" wrapText="1"/>
    </xf>
  </cellXfs>
  <cellStyles count="279">
    <cellStyle name="20% - 强调文字颜色 1 2" xfId="1"/>
    <cellStyle name="20% - 强调文字颜色 1 3" xfId="34"/>
    <cellStyle name="20% - 强调文字颜色 1 4" xfId="32"/>
    <cellStyle name="20% - 强调文字颜色 2 2" xfId="36"/>
    <cellStyle name="20% - 强调文字颜色 2 3" xfId="31"/>
    <cellStyle name="20% - 强调文字颜色 2 4" xfId="37"/>
    <cellStyle name="20% - 强调文字颜色 3 2" xfId="39"/>
    <cellStyle name="20% - 强调文字颜色 3 3" xfId="20"/>
    <cellStyle name="20% - 强调文字颜色 3 4" xfId="41"/>
    <cellStyle name="20% - 强调文字颜色 4 2" xfId="44"/>
    <cellStyle name="20% - 强调文字颜色 4 3" xfId="46"/>
    <cellStyle name="20% - 强调文字颜色 4 4" xfId="49"/>
    <cellStyle name="20% - 强调文字颜色 5 2" xfId="50"/>
    <cellStyle name="20% - 强调文字颜色 5 3" xfId="30"/>
    <cellStyle name="20% - 强调文字颜色 6 2" xfId="51"/>
    <cellStyle name="20% - 强调文字颜色 6 3" xfId="33"/>
    <cellStyle name="20% - 强调文字颜色 6 4" xfId="53"/>
    <cellStyle name="40% - 强调文字颜色 1 2" xfId="54"/>
    <cellStyle name="40% - 强调文字颜色 1 3" xfId="56"/>
    <cellStyle name="40% - 强调文字颜色 1 4" xfId="58"/>
    <cellStyle name="40% - 强调文字颜色 2 2" xfId="59"/>
    <cellStyle name="40% - 强调文字颜色 2 3" xfId="60"/>
    <cellStyle name="40% - 强调文字颜色 2 4" xfId="61"/>
    <cellStyle name="40% - 强调文字颜色 3 2" xfId="62"/>
    <cellStyle name="40% - 强调文字颜色 3 3" xfId="63"/>
    <cellStyle name="40% - 强调文字颜色 3 4" xfId="65"/>
    <cellStyle name="40% - 强调文字颜色 4 2" xfId="18"/>
    <cellStyle name="40% - 强调文字颜色 4 3" xfId="66"/>
    <cellStyle name="40% - 强调文字颜色 4 4" xfId="67"/>
    <cellStyle name="40% - 强调文字颜色 5 2" xfId="68"/>
    <cellStyle name="40% - 强调文字颜色 5 3" xfId="69"/>
    <cellStyle name="40% - 强调文字颜色 5 4" xfId="70"/>
    <cellStyle name="40% - 强调文字颜色 6 2" xfId="71"/>
    <cellStyle name="40% - 强调文字颜色 6 3" xfId="72"/>
    <cellStyle name="40% - 强调文字颜色 6 4" xfId="73"/>
    <cellStyle name="60% - 强调文字颜色 1 2" xfId="40"/>
    <cellStyle name="60% - 强调文字颜色 1 3" xfId="74"/>
    <cellStyle name="60% - 强调文字颜色 1 4" xfId="75"/>
    <cellStyle name="60% - 强调文字颜色 2 2" xfId="48"/>
    <cellStyle name="60% - 强调文字颜色 2 3" xfId="13"/>
    <cellStyle name="60% - 强调文字颜色 3 2" xfId="76"/>
    <cellStyle name="60% - 强调文字颜色 3 3" xfId="77"/>
    <cellStyle name="60% - 强调文字颜色 3 4" xfId="78"/>
    <cellStyle name="60% - 强调文字颜色 4 2" xfId="52"/>
    <cellStyle name="60% - 强调文字颜色 4 3" xfId="80"/>
    <cellStyle name="60% - 强调文字颜色 4 4" xfId="81"/>
    <cellStyle name="60% - 强调文字颜色 5 2" xfId="82"/>
    <cellStyle name="60% - 强调文字颜色 5 3" xfId="83"/>
    <cellStyle name="60% - 强调文字颜色 5 4" xfId="84"/>
    <cellStyle name="60% - 强调文字颜色 6 2" xfId="85"/>
    <cellStyle name="60% - 强调文字颜色 6 3" xfId="86"/>
    <cellStyle name="60% - 强调文字颜色 6 4" xfId="87"/>
    <cellStyle name="e鯪9Y_x000b_" xfId="89"/>
    <cellStyle name="百分比 2" xfId="91"/>
    <cellStyle name="百分比 2 2" xfId="92"/>
    <cellStyle name="百分比 2 3" xfId="93"/>
    <cellStyle name="百分比 3" xfId="94"/>
    <cellStyle name="百分比 3 2" xfId="95"/>
    <cellStyle name="百分比 3 3" xfId="261"/>
    <cellStyle name="百分比 3 4" xfId="265"/>
    <cellStyle name="百分比 3 5" xfId="258"/>
    <cellStyle name="百分比 3 6" xfId="266"/>
    <cellStyle name="百分比 4" xfId="16"/>
    <cellStyle name="百分比 4 2" xfId="97"/>
    <cellStyle name="百分比 4 2 2" xfId="98"/>
    <cellStyle name="百分比 4 3" xfId="100"/>
    <cellStyle name="百分比 5" xfId="17"/>
    <cellStyle name="标题 1 2" xfId="96"/>
    <cellStyle name="标题 1 3" xfId="99"/>
    <cellStyle name="标题 1 4" xfId="101"/>
    <cellStyle name="标题 2 2" xfId="102"/>
    <cellStyle name="标题 2 3" xfId="103"/>
    <cellStyle name="标题 2 4" xfId="104"/>
    <cellStyle name="标题 3 2" xfId="105"/>
    <cellStyle name="标题 3 3" xfId="106"/>
    <cellStyle name="标题 3 4" xfId="107"/>
    <cellStyle name="标题 4 2" xfId="109"/>
    <cellStyle name="标题 4 3" xfId="112"/>
    <cellStyle name="标题 4 4" xfId="115"/>
    <cellStyle name="标题 5" xfId="116"/>
    <cellStyle name="标题 6" xfId="117"/>
    <cellStyle name="标题 7" xfId="118"/>
    <cellStyle name="差 2" xfId="119"/>
    <cellStyle name="差 3" xfId="120"/>
    <cellStyle name="差 4" xfId="90"/>
    <cellStyle name="常规" xfId="0" builtinId="0"/>
    <cellStyle name="常规 10" xfId="122"/>
    <cellStyle name="常规 10 10" xfId="124"/>
    <cellStyle name="常规 10 2" xfId="125"/>
    <cellStyle name="常规 10 2 2" xfId="128"/>
    <cellStyle name="常规 10 3" xfId="263"/>
    <cellStyle name="常规 10 4" xfId="262"/>
    <cellStyle name="常规 10 5" xfId="260"/>
    <cellStyle name="常规 10 6" xfId="273"/>
    <cellStyle name="常规 11" xfId="123"/>
    <cellStyle name="常规 11 2" xfId="129"/>
    <cellStyle name="常规 11 3" xfId="130"/>
    <cellStyle name="常规 11 3 2" xfId="131"/>
    <cellStyle name="常规 11 3 2 2" xfId="132"/>
    <cellStyle name="常规 11 3 3" xfId="133"/>
    <cellStyle name="常规 12" xfId="134"/>
    <cellStyle name="常规 12 2" xfId="135"/>
    <cellStyle name="常规 12 7" xfId="64"/>
    <cellStyle name="常规 13" xfId="136"/>
    <cellStyle name="常规 130" xfId="137"/>
    <cellStyle name="常规 130 2" xfId="7"/>
    <cellStyle name="常规 14" xfId="88"/>
    <cellStyle name="常规 14 2" xfId="138"/>
    <cellStyle name="常规 15" xfId="140"/>
    <cellStyle name="常规 15 2" xfId="142"/>
    <cellStyle name="常规 16" xfId="144"/>
    <cellStyle name="常规 16 2" xfId="121"/>
    <cellStyle name="常规 16 2 2" xfId="270"/>
    <cellStyle name="常规 16 2 3" xfId="274"/>
    <cellStyle name="常规 16 2 4" xfId="277"/>
    <cellStyle name="常规 16 2 5" xfId="278"/>
    <cellStyle name="常规 2" xfId="145"/>
    <cellStyle name="常规 2 2" xfId="146"/>
    <cellStyle name="常规 2 2 2" xfId="147"/>
    <cellStyle name="常规 2 2 2 2" xfId="148"/>
    <cellStyle name="常规 2 2 3" xfId="150"/>
    <cellStyle name="常规 2 2 4" xfId="4"/>
    <cellStyle name="常规 2 2 5" xfId="151"/>
    <cellStyle name="常规 2 2 6" xfId="255"/>
    <cellStyle name="常规 2 2 7" xfId="269"/>
    <cellStyle name="常规 2 2 8" xfId="272"/>
    <cellStyle name="常规 2 2 9" xfId="276"/>
    <cellStyle name="常规 2 3" xfId="152"/>
    <cellStyle name="常规 2 4" xfId="153"/>
    <cellStyle name="常规 2 5" xfId="155"/>
    <cellStyle name="常规 2 6" xfId="157"/>
    <cellStyle name="常规 2 7" xfId="127"/>
    <cellStyle name="常规 3" xfId="43"/>
    <cellStyle name="常规 3 2" xfId="158"/>
    <cellStyle name="常规 3 2 2" xfId="160"/>
    <cellStyle name="常规 3 2 3" xfId="161"/>
    <cellStyle name="常规 3 3" xfId="162"/>
    <cellStyle name="常规 3 4" xfId="163"/>
    <cellStyle name="常规 38" xfId="149"/>
    <cellStyle name="常规 39" xfId="3"/>
    <cellStyle name="常规 4" xfId="45"/>
    <cellStyle name="常规 4 2" xfId="164"/>
    <cellStyle name="常规 4 2 2" xfId="166"/>
    <cellStyle name="常规 4 2 2 2" xfId="168"/>
    <cellStyle name="常规 4 2 3" xfId="171"/>
    <cellStyle name="常规 4 3" xfId="172"/>
    <cellStyle name="常规 4 4" xfId="165"/>
    <cellStyle name="常规 4 5" xfId="170"/>
    <cellStyle name="常规 5" xfId="47"/>
    <cellStyle name="常规 5 2" xfId="15"/>
    <cellStyle name="常规 6" xfId="12"/>
    <cellStyle name="常规 65" xfId="173"/>
    <cellStyle name="常规 7" xfId="174"/>
    <cellStyle name="常规 76" xfId="175"/>
    <cellStyle name="常规 8" xfId="176"/>
    <cellStyle name="常规 9" xfId="177"/>
    <cellStyle name="常规 9 2" xfId="55"/>
    <cellStyle name="常规 9 3" xfId="267"/>
    <cellStyle name="常规 9 4" xfId="257"/>
    <cellStyle name="常规 9 5" xfId="264"/>
    <cellStyle name="常规 9 6" xfId="259"/>
    <cellStyle name="好 2" xfId="178"/>
    <cellStyle name="好 3" xfId="179"/>
    <cellStyle name="汇总 2" xfId="180"/>
    <cellStyle name="汇总 2 2" xfId="111"/>
    <cellStyle name="汇总 3" xfId="181"/>
    <cellStyle name="汇总 3 2" xfId="182"/>
    <cellStyle name="汇总 4" xfId="183"/>
    <cellStyle name="汇总 4 2" xfId="184"/>
    <cellStyle name="货币 2" xfId="185"/>
    <cellStyle name="计算 2" xfId="8"/>
    <cellStyle name="计算 3" xfId="27"/>
    <cellStyle name="计算 4" xfId="28"/>
    <cellStyle name="检查单元格 2" xfId="114"/>
    <cellStyle name="检查单元格 3" xfId="187"/>
    <cellStyle name="解释性文本 2" xfId="188"/>
    <cellStyle name="解释性文本 3" xfId="189"/>
    <cellStyle name="警告文本 2" xfId="190"/>
    <cellStyle name="警告文本 3" xfId="191"/>
    <cellStyle name="链接单元格 2" xfId="192"/>
    <cellStyle name="链接单元格 3" xfId="22"/>
    <cellStyle name="链接单元格 4" xfId="24"/>
    <cellStyle name="千位分隔" xfId="9" builtinId="3"/>
    <cellStyle name="千位分隔 13" xfId="195"/>
    <cellStyle name="千位分隔 13 2" xfId="57"/>
    <cellStyle name="千位分隔 13 2 2" xfId="196"/>
    <cellStyle name="千位分隔 13 3" xfId="197"/>
    <cellStyle name="千位分隔 13 3 2" xfId="198"/>
    <cellStyle name="千位分隔 13 3 2 2" xfId="199"/>
    <cellStyle name="千位分隔 13 3 3" xfId="200"/>
    <cellStyle name="千位分隔 13 4" xfId="201"/>
    <cellStyle name="千位分隔 13 4 2" xfId="202"/>
    <cellStyle name="千位分隔 13 5" xfId="203"/>
    <cellStyle name="千位分隔 19" xfId="79"/>
    <cellStyle name="千位分隔 19 2" xfId="139"/>
    <cellStyle name="千位分隔 19 2 2" xfId="141"/>
    <cellStyle name="千位分隔 19 3" xfId="143"/>
    <cellStyle name="千位分隔 2" xfId="204"/>
    <cellStyle name="千位分隔 2 2" xfId="205"/>
    <cellStyle name="千位分隔 2 2 2" xfId="207"/>
    <cellStyle name="千位分隔 2 2 2 2" xfId="210"/>
    <cellStyle name="千位分隔 2 2 3" xfId="212"/>
    <cellStyle name="千位分隔 2 2 4" xfId="6"/>
    <cellStyle name="千位分隔 2 2 5" xfId="214"/>
    <cellStyle name="千位分隔 2 2 6" xfId="256"/>
    <cellStyle name="千位分隔 2 2 7" xfId="268"/>
    <cellStyle name="千位分隔 2 2 8" xfId="271"/>
    <cellStyle name="千位分隔 2 2 9" xfId="275"/>
    <cellStyle name="千位分隔 2 3" xfId="215"/>
    <cellStyle name="千位分隔 2 3 2" xfId="217"/>
    <cellStyle name="千位分隔 2 3 3" xfId="194"/>
    <cellStyle name="千位分隔 2 3 4" xfId="218"/>
    <cellStyle name="千位分隔 2 4" xfId="206"/>
    <cellStyle name="千位分隔 2 4 2" xfId="209"/>
    <cellStyle name="千位分隔 2 5" xfId="211"/>
    <cellStyle name="千位分隔 2 5 2" xfId="220"/>
    <cellStyle name="千位分隔 2 6" xfId="5"/>
    <cellStyle name="千位分隔 2 6 2" xfId="25"/>
    <cellStyle name="千位分隔 2 7" xfId="213"/>
    <cellStyle name="千位分隔 3" xfId="108"/>
    <cellStyle name="千位分隔 3 2" xfId="221"/>
    <cellStyle name="千位分隔 3 2 2" xfId="223"/>
    <cellStyle name="千位分隔 3 2 3" xfId="167"/>
    <cellStyle name="千位分隔 3 2 4" xfId="14"/>
    <cellStyle name="千位分隔 3 3" xfId="224"/>
    <cellStyle name="千位分隔 3 3 2" xfId="10"/>
    <cellStyle name="千位分隔 3 4" xfId="216"/>
    <cellStyle name="千位分隔 3 5" xfId="193"/>
    <cellStyle name="千位分隔 4" xfId="110"/>
    <cellStyle name="千位分隔 4 2" xfId="225"/>
    <cellStyle name="千位分隔 4 2 2" xfId="226"/>
    <cellStyle name="千位分隔 4 3" xfId="227"/>
    <cellStyle name="千位分隔 4 3 2" xfId="228"/>
    <cellStyle name="千位分隔 4 4" xfId="208"/>
    <cellStyle name="千位分隔 4 5" xfId="229"/>
    <cellStyle name="千位分隔 4 6" xfId="11"/>
    <cellStyle name="千位分隔 5" xfId="113"/>
    <cellStyle name="千位分隔 5 2" xfId="230"/>
    <cellStyle name="千位分隔 5 3" xfId="231"/>
    <cellStyle name="千位分隔 5 4" xfId="219"/>
    <cellStyle name="千位分隔 6" xfId="186"/>
    <cellStyle name="千位分隔 6 2" xfId="21"/>
    <cellStyle name="千位分隔 6 2 2" xfId="233"/>
    <cellStyle name="千位分隔 6 3" xfId="19"/>
    <cellStyle name="千位分隔 7" xfId="234"/>
    <cellStyle name="千位分隔 7 2" xfId="235"/>
    <cellStyle name="千位分隔 8" xfId="236"/>
    <cellStyle name="强调文字颜色 1 2" xfId="232"/>
    <cellStyle name="强调文字颜色 1 3" xfId="237"/>
    <cellStyle name="强调文字颜色 1 4" xfId="238"/>
    <cellStyle name="强调文字颜色 2 2" xfId="239"/>
    <cellStyle name="强调文字颜色 2 3" xfId="240"/>
    <cellStyle name="强调文字颜色 2 4" xfId="241"/>
    <cellStyle name="强调文字颜色 3 2" xfId="242"/>
    <cellStyle name="强调文字颜色 3 3" xfId="243"/>
    <cellStyle name="强调文字颜色 3 4" xfId="244"/>
    <cellStyle name="强调文字颜色 4 2" xfId="154"/>
    <cellStyle name="强调文字颜色 4 3" xfId="156"/>
    <cellStyle name="强调文字颜色 4 4" xfId="126"/>
    <cellStyle name="强调文字颜色 5 2" xfId="245"/>
    <cellStyle name="强调文字颜色 5 3" xfId="246"/>
    <cellStyle name="强调文字颜色 6 2" xfId="169"/>
    <cellStyle name="强调文字颜色 6 3" xfId="247"/>
    <cellStyle name="强调文字颜色 6 4" xfId="248"/>
    <cellStyle name="适中 2" xfId="29"/>
    <cellStyle name="适中 3" xfId="249"/>
    <cellStyle name="适中 4" xfId="159"/>
    <cellStyle name="输出 2" xfId="23"/>
    <cellStyle name="输出 2 2" xfId="35"/>
    <cellStyle name="输出 3" xfId="2"/>
    <cellStyle name="输出 3 2" xfId="38"/>
    <cellStyle name="输出 4" xfId="26"/>
    <cellStyle name="输出 4 2" xfId="42"/>
    <cellStyle name="输入 2" xfId="250"/>
    <cellStyle name="输入 3" xfId="251"/>
    <cellStyle name="注释 2" xfId="252"/>
    <cellStyle name="注释 2 2" xfId="253"/>
    <cellStyle name="注释 3" xfId="222"/>
    <cellStyle name="注释 3 2" xfId="254"/>
  </cellStyles>
  <dxfs count="0"/>
  <tableStyles count="0" defaultTableStyle="TableStyleMedium9"/>
  <colors>
    <mruColors>
      <color rgb="FFE2FA6A"/>
      <color rgb="FFC4FC68"/>
      <color rgb="FF70F6DC"/>
      <color rgb="FF66FFFF"/>
      <color rgb="FF66FF99"/>
      <color rgb="FF99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431407</xdr:colOff>
      <xdr:row>26</xdr:row>
      <xdr:rowOff>0</xdr:rowOff>
    </xdr:from>
    <xdr:to>
      <xdr:col>6</xdr:col>
      <xdr:colOff>472682</xdr:colOff>
      <xdr:row>26</xdr:row>
      <xdr:rowOff>79375</xdr:rowOff>
    </xdr:to>
    <xdr:sp macro="" textlink="">
      <xdr:nvSpPr>
        <xdr:cNvPr id="2" name="Shape 29"/>
        <xdr:cNvSpPr/>
      </xdr:nvSpPr>
      <xdr:spPr>
        <a:xfrm>
          <a:off x="8413115" y="10516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41311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431407</xdr:colOff>
      <xdr:row>42</xdr:row>
      <xdr:rowOff>0</xdr:rowOff>
    </xdr:from>
    <xdr:to>
      <xdr:col>6</xdr:col>
      <xdr:colOff>472682</xdr:colOff>
      <xdr:row>42</xdr:row>
      <xdr:rowOff>79375</xdr:rowOff>
    </xdr:to>
    <xdr:sp macro="" textlink="">
      <xdr:nvSpPr>
        <xdr:cNvPr id="2" name="Shape 29"/>
        <xdr:cNvSpPr/>
      </xdr:nvSpPr>
      <xdr:spPr>
        <a:xfrm>
          <a:off x="8051165" y="16612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05116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431407</xdr:colOff>
      <xdr:row>42</xdr:row>
      <xdr:rowOff>0</xdr:rowOff>
    </xdr:from>
    <xdr:to>
      <xdr:col>6</xdr:col>
      <xdr:colOff>472682</xdr:colOff>
      <xdr:row>42</xdr:row>
      <xdr:rowOff>79375</xdr:rowOff>
    </xdr:to>
    <xdr:sp macro="" textlink="">
      <xdr:nvSpPr>
        <xdr:cNvPr id="2" name="Shape 29"/>
        <xdr:cNvSpPr/>
      </xdr:nvSpPr>
      <xdr:spPr>
        <a:xfrm>
          <a:off x="8051165" y="16612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05116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431407</xdr:colOff>
      <xdr:row>42</xdr:row>
      <xdr:rowOff>0</xdr:rowOff>
    </xdr:from>
    <xdr:to>
      <xdr:col>6</xdr:col>
      <xdr:colOff>472682</xdr:colOff>
      <xdr:row>42</xdr:row>
      <xdr:rowOff>79375</xdr:rowOff>
    </xdr:to>
    <xdr:sp macro="" textlink="">
      <xdr:nvSpPr>
        <xdr:cNvPr id="2" name="Shape 29"/>
        <xdr:cNvSpPr/>
      </xdr:nvSpPr>
      <xdr:spPr>
        <a:xfrm>
          <a:off x="8051165" y="16612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05116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431407</xdr:colOff>
      <xdr:row>42</xdr:row>
      <xdr:rowOff>0</xdr:rowOff>
    </xdr:from>
    <xdr:to>
      <xdr:col>6</xdr:col>
      <xdr:colOff>472682</xdr:colOff>
      <xdr:row>42</xdr:row>
      <xdr:rowOff>79375</xdr:rowOff>
    </xdr:to>
    <xdr:sp macro="" textlink="">
      <xdr:nvSpPr>
        <xdr:cNvPr id="2" name="Shape 29"/>
        <xdr:cNvSpPr/>
      </xdr:nvSpPr>
      <xdr:spPr>
        <a:xfrm>
          <a:off x="8051165" y="16612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05116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431407</xdr:colOff>
      <xdr:row>42</xdr:row>
      <xdr:rowOff>0</xdr:rowOff>
    </xdr:from>
    <xdr:to>
      <xdr:col>6</xdr:col>
      <xdr:colOff>472682</xdr:colOff>
      <xdr:row>42</xdr:row>
      <xdr:rowOff>79375</xdr:rowOff>
    </xdr:to>
    <xdr:sp macro="" textlink="">
      <xdr:nvSpPr>
        <xdr:cNvPr id="2" name="Shape 29"/>
        <xdr:cNvSpPr/>
      </xdr:nvSpPr>
      <xdr:spPr>
        <a:xfrm>
          <a:off x="8051165" y="16612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05116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0</xdr:colOff>
      <xdr:row>0</xdr:row>
      <xdr:rowOff>42545</xdr:rowOff>
    </xdr:to>
    <xdr:sp macro="" textlink="">
      <xdr:nvSpPr>
        <xdr:cNvPr id="2" name="Shape 24"/>
        <xdr:cNvSpPr/>
      </xdr:nvSpPr>
      <xdr:spPr>
        <a:xfrm>
          <a:off x="12287250" y="0"/>
          <a:ext cx="0" cy="14922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twoCellAnchor editAs="oneCell">
    <xdr:from>
      <xdr:col>9</xdr:col>
      <xdr:colOff>0</xdr:colOff>
      <xdr:row>0</xdr:row>
      <xdr:rowOff>0</xdr:rowOff>
    </xdr:from>
    <xdr:to>
      <xdr:col>9</xdr:col>
      <xdr:colOff>0</xdr:colOff>
      <xdr:row>0</xdr:row>
      <xdr:rowOff>0</xdr:rowOff>
    </xdr:to>
    <xdr:sp macro="" textlink="">
      <xdr:nvSpPr>
        <xdr:cNvPr id="3" name="Shape 24"/>
        <xdr:cNvSpPr/>
      </xdr:nvSpPr>
      <xdr:spPr>
        <a:xfrm>
          <a:off x="12287250" y="0"/>
          <a:ext cx="0" cy="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twoCellAnchor editAs="oneCell">
    <xdr:from>
      <xdr:col>9</xdr:col>
      <xdr:colOff>0</xdr:colOff>
      <xdr:row>0</xdr:row>
      <xdr:rowOff>0</xdr:rowOff>
    </xdr:from>
    <xdr:to>
      <xdr:col>9</xdr:col>
      <xdr:colOff>0</xdr:colOff>
      <xdr:row>0</xdr:row>
      <xdr:rowOff>42545</xdr:rowOff>
    </xdr:to>
    <xdr:sp macro="" textlink="">
      <xdr:nvSpPr>
        <xdr:cNvPr id="4" name="Shape 24"/>
        <xdr:cNvSpPr/>
      </xdr:nvSpPr>
      <xdr:spPr>
        <a:xfrm>
          <a:off x="14401800" y="0"/>
          <a:ext cx="0" cy="14922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twoCellAnchor editAs="oneCell">
    <xdr:from>
      <xdr:col>9</xdr:col>
      <xdr:colOff>0</xdr:colOff>
      <xdr:row>0</xdr:row>
      <xdr:rowOff>0</xdr:rowOff>
    </xdr:from>
    <xdr:to>
      <xdr:col>9</xdr:col>
      <xdr:colOff>0</xdr:colOff>
      <xdr:row>0</xdr:row>
      <xdr:rowOff>0</xdr:rowOff>
    </xdr:to>
    <xdr:sp macro="" textlink="">
      <xdr:nvSpPr>
        <xdr:cNvPr id="5" name="Shape 24"/>
        <xdr:cNvSpPr/>
      </xdr:nvSpPr>
      <xdr:spPr>
        <a:xfrm>
          <a:off x="14401800" y="0"/>
          <a:ext cx="0" cy="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19" workbookViewId="0">
      <selection activeCell="D39" sqref="D39"/>
    </sheetView>
  </sheetViews>
  <sheetFormatPr defaultColWidth="9" defaultRowHeight="12.75"/>
  <cols>
    <col min="1" max="1" width="15.83203125" style="9" customWidth="1"/>
    <col min="2" max="2" width="35.83203125" customWidth="1"/>
    <col min="3" max="3" width="25.6640625" customWidth="1"/>
    <col min="4" max="4" width="25.83203125" customWidth="1"/>
    <col min="5" max="5" width="15.83203125" customWidth="1"/>
    <col min="6" max="6" width="20.6640625" style="21" customWidth="1"/>
    <col min="7" max="7" width="17.83203125" customWidth="1"/>
    <col min="8" max="8" width="4.1640625" customWidth="1"/>
  </cols>
  <sheetData>
    <row r="1" spans="1:8" s="7" customFormat="1" ht="30" customHeight="1">
      <c r="A1" s="10" t="s">
        <v>0</v>
      </c>
      <c r="B1" s="11"/>
      <c r="C1" s="11"/>
      <c r="D1" s="11"/>
      <c r="E1" s="11"/>
      <c r="F1" s="22"/>
      <c r="G1" s="11"/>
    </row>
    <row r="2" spans="1:8" ht="57.95" customHeight="1">
      <c r="A2" s="110" t="s">
        <v>1</v>
      </c>
      <c r="B2" s="110"/>
      <c r="C2" s="110"/>
      <c r="D2" s="110"/>
      <c r="E2" s="110"/>
      <c r="F2" s="110"/>
      <c r="G2" s="110"/>
    </row>
    <row r="3" spans="1:8" s="8" customFormat="1" ht="50.1" customHeight="1">
      <c r="A3" s="4" t="s">
        <v>2</v>
      </c>
      <c r="B3" s="4" t="s">
        <v>3</v>
      </c>
      <c r="C3" s="4" t="s">
        <v>4</v>
      </c>
      <c r="D3" s="4" t="s">
        <v>5</v>
      </c>
      <c r="E3" s="4" t="s">
        <v>6</v>
      </c>
      <c r="F3" s="23" t="s">
        <v>7</v>
      </c>
      <c r="G3" s="12" t="s">
        <v>8</v>
      </c>
    </row>
    <row r="4" spans="1:8" s="8" customFormat="1" ht="30" customHeight="1">
      <c r="A4" s="111" t="s">
        <v>9</v>
      </c>
      <c r="B4" s="111"/>
      <c r="C4" s="111"/>
      <c r="D4" s="111"/>
      <c r="E4" s="111"/>
      <c r="F4" s="24">
        <f>F5+F24+F32</f>
        <v>3170000</v>
      </c>
      <c r="G4" s="12"/>
    </row>
    <row r="5" spans="1:8" s="8" customFormat="1" ht="30" customHeight="1">
      <c r="A5" s="4" t="s">
        <v>10</v>
      </c>
      <c r="B5" s="14" t="s">
        <v>11</v>
      </c>
      <c r="C5" s="14"/>
      <c r="D5" s="14"/>
      <c r="E5" s="14"/>
      <c r="F5" s="24">
        <f>F6+F7+F8+F9+F11+F12+F13+F14+F15+F16+F17+F18+F19+F21+F22+F23</f>
        <v>233500</v>
      </c>
      <c r="G5" s="12"/>
    </row>
    <row r="6" spans="1:8" ht="30" customHeight="1">
      <c r="A6" s="15" t="s">
        <v>12</v>
      </c>
      <c r="B6" s="16" t="s">
        <v>13</v>
      </c>
      <c r="C6" s="17"/>
      <c r="D6" s="13"/>
      <c r="E6" s="13"/>
      <c r="F6" s="25"/>
      <c r="G6" s="13"/>
    </row>
    <row r="7" spans="1:8" ht="30" customHeight="1">
      <c r="A7" s="15" t="s">
        <v>14</v>
      </c>
      <c r="B7" s="16" t="s">
        <v>15</v>
      </c>
      <c r="C7" s="17"/>
      <c r="D7" s="13"/>
      <c r="E7" s="13"/>
      <c r="F7" s="25"/>
      <c r="G7" s="13"/>
    </row>
    <row r="8" spans="1:8" ht="30" customHeight="1">
      <c r="A8" s="15" t="s">
        <v>16</v>
      </c>
      <c r="B8" s="16" t="s">
        <v>17</v>
      </c>
      <c r="C8" s="17"/>
      <c r="D8" s="13"/>
      <c r="E8" s="13"/>
      <c r="F8" s="25"/>
      <c r="G8" s="13"/>
    </row>
    <row r="9" spans="1:8" ht="30" customHeight="1">
      <c r="A9" s="15" t="s">
        <v>18</v>
      </c>
      <c r="B9" s="16" t="s">
        <v>19</v>
      </c>
      <c r="C9" s="17"/>
      <c r="D9" s="13"/>
      <c r="E9" s="13"/>
      <c r="F9" s="25">
        <f>F10</f>
        <v>100000</v>
      </c>
      <c r="G9" s="13"/>
    </row>
    <row r="10" spans="1:8" ht="30" customHeight="1">
      <c r="A10" s="15">
        <v>1</v>
      </c>
      <c r="B10" s="16" t="s">
        <v>19</v>
      </c>
      <c r="C10" s="17" t="s">
        <v>20</v>
      </c>
      <c r="D10" s="13" t="s">
        <v>21</v>
      </c>
      <c r="E10" s="13" t="s">
        <v>22</v>
      </c>
      <c r="F10" s="25">
        <v>100000</v>
      </c>
      <c r="G10" s="13" t="s">
        <v>23</v>
      </c>
    </row>
    <row r="11" spans="1:8" ht="30" customHeight="1">
      <c r="A11" s="15" t="s">
        <v>24</v>
      </c>
      <c r="B11" s="16" t="s">
        <v>25</v>
      </c>
      <c r="C11" s="17"/>
      <c r="D11" s="13"/>
      <c r="E11" s="13"/>
      <c r="F11" s="25"/>
      <c r="G11" s="13"/>
    </row>
    <row r="12" spans="1:8" ht="30" customHeight="1">
      <c r="A12" s="15" t="s">
        <v>26</v>
      </c>
      <c r="B12" s="16" t="s">
        <v>27</v>
      </c>
      <c r="C12" s="17"/>
      <c r="D12" s="13"/>
      <c r="E12" s="13"/>
      <c r="F12" s="25"/>
      <c r="G12" s="13"/>
    </row>
    <row r="13" spans="1:8" ht="30" customHeight="1">
      <c r="A13" s="15" t="s">
        <v>28</v>
      </c>
      <c r="B13" s="16" t="s">
        <v>29</v>
      </c>
      <c r="C13" s="17"/>
      <c r="D13" s="13"/>
      <c r="E13" s="13"/>
      <c r="F13" s="25"/>
      <c r="G13" s="13"/>
    </row>
    <row r="14" spans="1:8" ht="30" customHeight="1">
      <c r="A14" s="15" t="s">
        <v>30</v>
      </c>
      <c r="B14" s="16" t="s">
        <v>31</v>
      </c>
      <c r="C14" s="17"/>
      <c r="D14" s="13"/>
      <c r="E14" s="13"/>
      <c r="F14" s="25"/>
      <c r="G14" s="13"/>
    </row>
    <row r="15" spans="1:8" ht="30" customHeight="1">
      <c r="A15" s="15" t="s">
        <v>32</v>
      </c>
      <c r="B15" s="16" t="s">
        <v>33</v>
      </c>
      <c r="C15" s="17"/>
      <c r="D15" s="13"/>
      <c r="E15" s="13"/>
      <c r="F15" s="25"/>
      <c r="G15" s="13"/>
      <c r="H15" s="19"/>
    </row>
    <row r="16" spans="1:8" ht="30" customHeight="1">
      <c r="A16" s="15" t="s">
        <v>34</v>
      </c>
      <c r="B16" s="16" t="s">
        <v>35</v>
      </c>
      <c r="C16" s="17"/>
      <c r="D16" s="13"/>
      <c r="E16" s="13"/>
      <c r="F16" s="25"/>
      <c r="G16" s="13"/>
    </row>
    <row r="17" spans="1:7" ht="30" customHeight="1">
      <c r="A17" s="15" t="s">
        <v>36</v>
      </c>
      <c r="B17" s="16" t="s">
        <v>37</v>
      </c>
      <c r="C17" s="17"/>
      <c r="D17" s="13"/>
      <c r="E17" s="13"/>
      <c r="F17" s="25"/>
      <c r="G17" s="13"/>
    </row>
    <row r="18" spans="1:7" ht="30" customHeight="1">
      <c r="A18" s="15" t="s">
        <v>38</v>
      </c>
      <c r="B18" s="16" t="s">
        <v>39</v>
      </c>
      <c r="C18" s="17"/>
      <c r="D18" s="13"/>
      <c r="E18" s="13"/>
      <c r="F18" s="25"/>
      <c r="G18" s="13"/>
    </row>
    <row r="19" spans="1:7" ht="30" customHeight="1">
      <c r="A19" s="15" t="s">
        <v>40</v>
      </c>
      <c r="B19" s="16" t="s">
        <v>41</v>
      </c>
      <c r="C19" s="17"/>
      <c r="D19" s="13"/>
      <c r="E19" s="13"/>
      <c r="F19" s="25">
        <f>F20</f>
        <v>133500</v>
      </c>
      <c r="G19" s="13"/>
    </row>
    <row r="20" spans="1:7" ht="30" customHeight="1">
      <c r="A20" s="15">
        <v>1</v>
      </c>
      <c r="B20" s="16" t="s">
        <v>41</v>
      </c>
      <c r="C20" s="17" t="s">
        <v>42</v>
      </c>
      <c r="D20" s="13" t="s">
        <v>43</v>
      </c>
      <c r="E20" s="13" t="s">
        <v>44</v>
      </c>
      <c r="F20" s="25">
        <v>133500</v>
      </c>
      <c r="G20" s="13" t="s">
        <v>23</v>
      </c>
    </row>
    <row r="21" spans="1:7" ht="30" customHeight="1">
      <c r="A21" s="15" t="s">
        <v>45</v>
      </c>
      <c r="B21" s="16" t="s">
        <v>46</v>
      </c>
      <c r="C21" s="17"/>
      <c r="D21" s="13"/>
      <c r="E21" s="13"/>
      <c r="F21" s="25"/>
      <c r="G21" s="13"/>
    </row>
    <row r="22" spans="1:7" ht="30" customHeight="1">
      <c r="A22" s="15" t="s">
        <v>47</v>
      </c>
      <c r="B22" s="16" t="s">
        <v>48</v>
      </c>
      <c r="C22" s="17"/>
      <c r="D22" s="13"/>
      <c r="E22" s="13"/>
      <c r="F22" s="25"/>
      <c r="G22" s="13"/>
    </row>
    <row r="23" spans="1:7" ht="30" customHeight="1">
      <c r="A23" s="15" t="s">
        <v>49</v>
      </c>
      <c r="B23" s="16" t="s">
        <v>50</v>
      </c>
      <c r="C23" s="17"/>
      <c r="D23" s="13"/>
      <c r="E23" s="13"/>
      <c r="F23" s="25"/>
      <c r="G23" s="13"/>
    </row>
    <row r="24" spans="1:7" s="8" customFormat="1" ht="30" customHeight="1">
      <c r="A24" s="3" t="s">
        <v>51</v>
      </c>
      <c r="B24" s="14" t="s">
        <v>11</v>
      </c>
      <c r="C24" s="14"/>
      <c r="D24" s="14"/>
      <c r="E24" s="14"/>
      <c r="F24" s="24">
        <f>F25+F26+F28+F29+F30+F31</f>
        <v>1800000</v>
      </c>
      <c r="G24" s="12"/>
    </row>
    <row r="25" spans="1:7" ht="30" customHeight="1">
      <c r="A25" s="15" t="s">
        <v>12</v>
      </c>
      <c r="B25" s="16" t="s">
        <v>52</v>
      </c>
      <c r="C25" s="17"/>
      <c r="D25" s="13"/>
      <c r="E25" s="13"/>
      <c r="F25" s="25"/>
      <c r="G25" s="13"/>
    </row>
    <row r="26" spans="1:7" ht="30" customHeight="1">
      <c r="A26" s="15" t="s">
        <v>14</v>
      </c>
      <c r="B26" s="16" t="s">
        <v>53</v>
      </c>
      <c r="C26" s="17"/>
      <c r="D26" s="13"/>
      <c r="E26" s="13"/>
      <c r="F26" s="25">
        <f>F27</f>
        <v>1800000</v>
      </c>
      <c r="G26" s="13"/>
    </row>
    <row r="27" spans="1:7" ht="30" customHeight="1">
      <c r="A27" s="15">
        <v>1</v>
      </c>
      <c r="B27" s="18" t="s">
        <v>53</v>
      </c>
      <c r="C27" s="17" t="s">
        <v>54</v>
      </c>
      <c r="D27" s="13" t="s">
        <v>55</v>
      </c>
      <c r="E27" s="13" t="s">
        <v>56</v>
      </c>
      <c r="F27" s="25">
        <v>1800000</v>
      </c>
      <c r="G27" s="13" t="s">
        <v>57</v>
      </c>
    </row>
    <row r="28" spans="1:7" ht="30" customHeight="1">
      <c r="A28" s="15" t="s">
        <v>16</v>
      </c>
      <c r="B28" s="16" t="s">
        <v>58</v>
      </c>
      <c r="C28" s="17"/>
      <c r="D28" s="13"/>
      <c r="E28" s="13"/>
      <c r="F28" s="25"/>
      <c r="G28" s="13"/>
    </row>
    <row r="29" spans="1:7" ht="30" customHeight="1">
      <c r="A29" s="15" t="s">
        <v>18</v>
      </c>
      <c r="B29" s="16" t="s">
        <v>59</v>
      </c>
      <c r="C29" s="17"/>
      <c r="D29" s="13"/>
      <c r="E29" s="13"/>
      <c r="F29" s="25"/>
      <c r="G29" s="13"/>
    </row>
    <row r="30" spans="1:7" ht="30" customHeight="1">
      <c r="A30" s="15" t="s">
        <v>24</v>
      </c>
      <c r="B30" s="16" t="s">
        <v>60</v>
      </c>
      <c r="C30" s="17"/>
      <c r="D30" s="13"/>
      <c r="E30" s="13"/>
      <c r="F30" s="25"/>
      <c r="G30" s="13"/>
    </row>
    <row r="31" spans="1:7" ht="30" customHeight="1">
      <c r="A31" s="15" t="s">
        <v>26</v>
      </c>
      <c r="B31" s="16" t="s">
        <v>61</v>
      </c>
      <c r="C31" s="17"/>
      <c r="D31" s="13"/>
      <c r="E31" s="13"/>
      <c r="F31" s="25"/>
      <c r="G31" s="13"/>
    </row>
    <row r="32" spans="1:7" s="8" customFormat="1" ht="30" customHeight="1">
      <c r="A32" s="3" t="s">
        <v>62</v>
      </c>
      <c r="B32" s="14" t="s">
        <v>11</v>
      </c>
      <c r="C32" s="14"/>
      <c r="D32" s="14"/>
      <c r="E32" s="14"/>
      <c r="F32" s="24">
        <f>F33</f>
        <v>1136500</v>
      </c>
      <c r="G32" s="12"/>
    </row>
    <row r="33" spans="1:7" s="8" customFormat="1" ht="30" customHeight="1">
      <c r="A33" s="26" t="s">
        <v>12</v>
      </c>
      <c r="B33" s="3" t="s">
        <v>63</v>
      </c>
      <c r="C33" s="4"/>
      <c r="D33" s="12"/>
      <c r="E33" s="12"/>
      <c r="F33" s="24">
        <f>SUM(F34:F40)</f>
        <v>1136500</v>
      </c>
      <c r="G33" s="12"/>
    </row>
    <row r="34" spans="1:7" ht="30" customHeight="1">
      <c r="A34" s="15">
        <v>1</v>
      </c>
      <c r="B34" s="18" t="s">
        <v>64</v>
      </c>
      <c r="C34" s="17" t="s">
        <v>65</v>
      </c>
      <c r="D34" s="13" t="s">
        <v>66</v>
      </c>
      <c r="E34" s="13" t="s">
        <v>56</v>
      </c>
      <c r="F34" s="25">
        <v>20000</v>
      </c>
      <c r="G34" s="13" t="s">
        <v>23</v>
      </c>
    </row>
    <row r="35" spans="1:7" ht="45" customHeight="1">
      <c r="A35" s="15">
        <v>2</v>
      </c>
      <c r="B35" s="18" t="s">
        <v>67</v>
      </c>
      <c r="C35" s="17" t="s">
        <v>68</v>
      </c>
      <c r="D35" s="13" t="s">
        <v>69</v>
      </c>
      <c r="E35" s="13" t="s">
        <v>56</v>
      </c>
      <c r="F35" s="25">
        <v>148000</v>
      </c>
      <c r="G35" s="13" t="s">
        <v>23</v>
      </c>
    </row>
    <row r="36" spans="1:7" ht="45" customHeight="1">
      <c r="A36" s="15">
        <v>3</v>
      </c>
      <c r="B36" s="18" t="s">
        <v>67</v>
      </c>
      <c r="C36" s="17" t="s">
        <v>70</v>
      </c>
      <c r="D36" s="13" t="s">
        <v>71</v>
      </c>
      <c r="E36" s="13" t="s">
        <v>56</v>
      </c>
      <c r="F36" s="25">
        <v>188500</v>
      </c>
      <c r="G36" s="13" t="s">
        <v>23</v>
      </c>
    </row>
    <row r="37" spans="1:7" ht="45" customHeight="1">
      <c r="A37" s="15">
        <v>4</v>
      </c>
      <c r="B37" s="18" t="s">
        <v>67</v>
      </c>
      <c r="C37" s="17" t="s">
        <v>72</v>
      </c>
      <c r="D37" s="13" t="s">
        <v>73</v>
      </c>
      <c r="E37" s="13" t="s">
        <v>56</v>
      </c>
      <c r="F37" s="25">
        <v>80000</v>
      </c>
      <c r="G37" s="13" t="s">
        <v>23</v>
      </c>
    </row>
    <row r="38" spans="1:7" ht="45" customHeight="1">
      <c r="A38" s="15">
        <v>5</v>
      </c>
      <c r="B38" s="18" t="s">
        <v>74</v>
      </c>
      <c r="C38" s="17" t="s">
        <v>75</v>
      </c>
      <c r="D38" s="13" t="s">
        <v>76</v>
      </c>
      <c r="E38" s="13" t="s">
        <v>56</v>
      </c>
      <c r="F38" s="25">
        <v>300000</v>
      </c>
      <c r="G38" s="13" t="s">
        <v>23</v>
      </c>
    </row>
    <row r="39" spans="1:7" ht="30" customHeight="1">
      <c r="A39" s="15">
        <v>6</v>
      </c>
      <c r="B39" s="18" t="s">
        <v>67</v>
      </c>
      <c r="C39" s="17" t="s">
        <v>77</v>
      </c>
      <c r="D39" s="13" t="s">
        <v>78</v>
      </c>
      <c r="E39" s="13" t="s">
        <v>56</v>
      </c>
      <c r="F39" s="25">
        <v>280000</v>
      </c>
      <c r="G39" s="13" t="s">
        <v>23</v>
      </c>
    </row>
    <row r="40" spans="1:7" ht="30" customHeight="1">
      <c r="A40" s="15">
        <v>7</v>
      </c>
      <c r="B40" s="18" t="s">
        <v>79</v>
      </c>
      <c r="C40" s="17" t="s">
        <v>80</v>
      </c>
      <c r="D40" s="13" t="s">
        <v>81</v>
      </c>
      <c r="E40" s="13" t="s">
        <v>56</v>
      </c>
      <c r="F40" s="25">
        <v>120000</v>
      </c>
      <c r="G40" s="13" t="s">
        <v>23</v>
      </c>
    </row>
  </sheetData>
  <autoFilter ref="A3:H40"/>
  <mergeCells count="2">
    <mergeCell ref="A2:G2"/>
    <mergeCell ref="A4:E4"/>
  </mergeCells>
  <phoneticPr fontId="45" type="noConversion"/>
  <pageMargins left="0.69930555555555596" right="0.69930555555555596"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opLeftCell="A28" workbookViewId="0">
      <selection activeCell="N41" sqref="N41"/>
    </sheetView>
  </sheetViews>
  <sheetFormatPr defaultColWidth="9" defaultRowHeight="12.75"/>
  <cols>
    <col min="1" max="1" width="15.83203125" style="9" customWidth="1"/>
    <col min="2" max="2" width="35.83203125" customWidth="1"/>
    <col min="3" max="3" width="24.1640625" customWidth="1"/>
    <col min="4" max="4" width="25.83203125" customWidth="1"/>
    <col min="5" max="6" width="15.83203125" customWidth="1"/>
    <col min="7" max="7" width="17.83203125" customWidth="1"/>
    <col min="8" max="8" width="4.1640625" customWidth="1"/>
  </cols>
  <sheetData>
    <row r="1" spans="1:7" s="7" customFormat="1" ht="30" customHeight="1">
      <c r="A1" s="10" t="s">
        <v>0</v>
      </c>
      <c r="B1" s="11"/>
      <c r="C1" s="11"/>
      <c r="D1" s="11"/>
      <c r="E1" s="11"/>
      <c r="F1" s="11"/>
      <c r="G1" s="11"/>
    </row>
    <row r="2" spans="1:7" ht="57.95" customHeight="1">
      <c r="A2" s="110" t="s">
        <v>82</v>
      </c>
      <c r="B2" s="110"/>
      <c r="C2" s="110"/>
      <c r="D2" s="110"/>
      <c r="E2" s="110"/>
      <c r="F2" s="110"/>
      <c r="G2" s="110"/>
    </row>
    <row r="3" spans="1:7" s="8" customFormat="1" ht="50.1" customHeight="1">
      <c r="A3" s="4" t="s">
        <v>2</v>
      </c>
      <c r="B3" s="4" t="s">
        <v>3</v>
      </c>
      <c r="C3" s="4" t="s">
        <v>4</v>
      </c>
      <c r="D3" s="4" t="s">
        <v>5</v>
      </c>
      <c r="E3" s="4" t="s">
        <v>6</v>
      </c>
      <c r="F3" s="4" t="s">
        <v>7</v>
      </c>
      <c r="G3" s="12" t="s">
        <v>8</v>
      </c>
    </row>
    <row r="4" spans="1:7" ht="30" customHeight="1">
      <c r="A4" s="111" t="s">
        <v>9</v>
      </c>
      <c r="B4" s="111"/>
      <c r="C4" s="111"/>
      <c r="D4" s="111"/>
      <c r="E4" s="111"/>
      <c r="F4" s="13">
        <f>F5+F39+F52</f>
        <v>0</v>
      </c>
      <c r="G4" s="13"/>
    </row>
    <row r="5" spans="1:7" ht="30" customHeight="1">
      <c r="A5" s="4" t="s">
        <v>10</v>
      </c>
      <c r="B5" s="14" t="s">
        <v>11</v>
      </c>
      <c r="C5" s="14"/>
      <c r="D5" s="14"/>
      <c r="E5" s="14"/>
      <c r="F5" s="13">
        <f>F6+F9+F11+F13+F15+F17+F19+F21+F23+F25+F27+F29+F31+F33+F35+F37</f>
        <v>0</v>
      </c>
      <c r="G5" s="13"/>
    </row>
    <row r="6" spans="1:7" ht="30" customHeight="1">
      <c r="A6" s="15" t="s">
        <v>12</v>
      </c>
      <c r="B6" s="16" t="s">
        <v>13</v>
      </c>
      <c r="C6" s="17" t="s">
        <v>83</v>
      </c>
      <c r="D6" s="13"/>
      <c r="E6" s="13"/>
      <c r="F6" s="13"/>
      <c r="G6" s="13"/>
    </row>
    <row r="7" spans="1:7" ht="30" customHeight="1">
      <c r="A7" s="15"/>
      <c r="B7" s="18"/>
      <c r="C7" s="17" t="s">
        <v>84</v>
      </c>
      <c r="D7" s="13"/>
      <c r="E7" s="13"/>
      <c r="F7" s="13"/>
      <c r="G7" s="13"/>
    </row>
    <row r="8" spans="1:7" ht="30" customHeight="1">
      <c r="A8" s="15"/>
      <c r="B8" s="18"/>
      <c r="C8" s="17" t="s">
        <v>85</v>
      </c>
      <c r="D8" s="13"/>
      <c r="E8" s="13"/>
      <c r="F8" s="13"/>
      <c r="G8" s="13"/>
    </row>
    <row r="9" spans="1:7" ht="30" customHeight="1">
      <c r="A9" s="15" t="s">
        <v>14</v>
      </c>
      <c r="B9" s="16" t="s">
        <v>15</v>
      </c>
      <c r="C9" s="17" t="s">
        <v>86</v>
      </c>
      <c r="D9" s="13"/>
      <c r="E9" s="13"/>
      <c r="F9" s="13"/>
      <c r="G9" s="13"/>
    </row>
    <row r="10" spans="1:7" ht="30" customHeight="1">
      <c r="A10" s="15"/>
      <c r="B10" s="18"/>
      <c r="C10" s="17" t="s">
        <v>87</v>
      </c>
      <c r="D10" s="13"/>
      <c r="E10" s="13"/>
      <c r="F10" s="13"/>
      <c r="G10" s="13"/>
    </row>
    <row r="11" spans="1:7" ht="30" customHeight="1">
      <c r="A11" s="15" t="s">
        <v>16</v>
      </c>
      <c r="B11" s="16" t="s">
        <v>17</v>
      </c>
      <c r="C11" s="17" t="s">
        <v>88</v>
      </c>
      <c r="D11" s="13"/>
      <c r="E11" s="13"/>
      <c r="F11" s="13"/>
      <c r="G11" s="13"/>
    </row>
    <row r="12" spans="1:7" ht="30" customHeight="1">
      <c r="A12" s="15"/>
      <c r="B12" s="18"/>
      <c r="C12" s="17" t="s">
        <v>89</v>
      </c>
      <c r="D12" s="13"/>
      <c r="E12" s="13"/>
      <c r="F12" s="13"/>
      <c r="G12" s="13"/>
    </row>
    <row r="13" spans="1:7" ht="30" customHeight="1">
      <c r="A13" s="15" t="s">
        <v>18</v>
      </c>
      <c r="B13" s="16" t="s">
        <v>19</v>
      </c>
      <c r="C13" s="17" t="s">
        <v>90</v>
      </c>
      <c r="D13" s="13"/>
      <c r="E13" s="13"/>
      <c r="F13" s="13"/>
      <c r="G13" s="13"/>
    </row>
    <row r="14" spans="1:7" ht="30" customHeight="1">
      <c r="A14" s="15"/>
      <c r="B14" s="18"/>
      <c r="C14" s="17" t="s">
        <v>91</v>
      </c>
      <c r="D14" s="13"/>
      <c r="E14" s="13"/>
      <c r="F14" s="13"/>
      <c r="G14" s="13"/>
    </row>
    <row r="15" spans="1:7" ht="30" customHeight="1">
      <c r="A15" s="15" t="s">
        <v>24</v>
      </c>
      <c r="B15" s="16" t="s">
        <v>25</v>
      </c>
      <c r="C15" s="17" t="s">
        <v>92</v>
      </c>
      <c r="D15" s="13"/>
      <c r="E15" s="13"/>
      <c r="F15" s="13"/>
      <c r="G15" s="13"/>
    </row>
    <row r="16" spans="1:7" ht="30" customHeight="1">
      <c r="A16" s="15"/>
      <c r="B16" s="18"/>
      <c r="C16" s="17" t="s">
        <v>93</v>
      </c>
      <c r="D16" s="13"/>
      <c r="E16" s="13"/>
      <c r="F16" s="13"/>
      <c r="G16" s="13"/>
    </row>
    <row r="17" spans="1:8" ht="30" customHeight="1">
      <c r="A17" s="15" t="s">
        <v>26</v>
      </c>
      <c r="B17" s="16" t="s">
        <v>27</v>
      </c>
      <c r="C17" s="17" t="s">
        <v>94</v>
      </c>
      <c r="D17" s="13"/>
      <c r="E17" s="13"/>
      <c r="F17" s="13"/>
      <c r="G17" s="13"/>
    </row>
    <row r="18" spans="1:8" ht="30" customHeight="1">
      <c r="A18" s="15"/>
      <c r="B18" s="18"/>
      <c r="C18" s="17" t="s">
        <v>95</v>
      </c>
      <c r="D18" s="13"/>
      <c r="E18" s="13"/>
      <c r="F18" s="13"/>
      <c r="G18" s="13"/>
    </row>
    <row r="19" spans="1:8" ht="30" customHeight="1">
      <c r="A19" s="15" t="s">
        <v>28</v>
      </c>
      <c r="B19" s="16" t="s">
        <v>29</v>
      </c>
      <c r="C19" s="17" t="s">
        <v>96</v>
      </c>
      <c r="D19" s="13"/>
      <c r="E19" s="13"/>
      <c r="F19" s="13"/>
      <c r="G19" s="13"/>
    </row>
    <row r="20" spans="1:8" ht="30" customHeight="1">
      <c r="A20" s="15"/>
      <c r="B20" s="18"/>
      <c r="C20" s="17" t="s">
        <v>97</v>
      </c>
      <c r="D20" s="13"/>
      <c r="E20" s="13"/>
      <c r="F20" s="13"/>
      <c r="G20" s="13"/>
    </row>
    <row r="21" spans="1:8" ht="30" customHeight="1">
      <c r="A21" s="15" t="s">
        <v>30</v>
      </c>
      <c r="B21" s="16" t="s">
        <v>31</v>
      </c>
      <c r="C21" s="17" t="s">
        <v>98</v>
      </c>
      <c r="D21" s="13"/>
      <c r="E21" s="13"/>
      <c r="F21" s="13"/>
      <c r="G21" s="13"/>
    </row>
    <row r="22" spans="1:8" ht="30" customHeight="1">
      <c r="A22" s="15"/>
      <c r="B22" s="18"/>
      <c r="C22" s="17" t="s">
        <v>99</v>
      </c>
      <c r="D22" s="13"/>
      <c r="E22" s="13"/>
      <c r="F22" s="13"/>
      <c r="G22" s="13"/>
    </row>
    <row r="23" spans="1:8" ht="30" customHeight="1">
      <c r="A23" s="15" t="s">
        <v>32</v>
      </c>
      <c r="B23" s="16" t="s">
        <v>33</v>
      </c>
      <c r="C23" s="17" t="s">
        <v>100</v>
      </c>
      <c r="D23" s="13"/>
      <c r="E23" s="13"/>
      <c r="F23" s="13"/>
      <c r="G23" s="13"/>
      <c r="H23" s="19"/>
    </row>
    <row r="24" spans="1:8" ht="30" customHeight="1">
      <c r="A24" s="15"/>
      <c r="B24" s="18"/>
      <c r="C24" s="17" t="s">
        <v>101</v>
      </c>
      <c r="D24" s="13"/>
      <c r="E24" s="13"/>
      <c r="F24" s="13"/>
      <c r="G24" s="13"/>
    </row>
    <row r="25" spans="1:8" ht="30" customHeight="1">
      <c r="A25" s="15" t="s">
        <v>34</v>
      </c>
      <c r="B25" s="16" t="s">
        <v>35</v>
      </c>
      <c r="C25" s="17" t="s">
        <v>102</v>
      </c>
      <c r="D25" s="13"/>
      <c r="E25" s="13"/>
      <c r="F25" s="13"/>
      <c r="G25" s="13"/>
    </row>
    <row r="26" spans="1:8" ht="30" customHeight="1">
      <c r="A26" s="15"/>
      <c r="B26" s="18"/>
      <c r="C26" s="17" t="s">
        <v>103</v>
      </c>
      <c r="D26" s="13"/>
      <c r="E26" s="13"/>
      <c r="F26" s="13"/>
      <c r="G26" s="13"/>
    </row>
    <row r="27" spans="1:8" ht="30" customHeight="1">
      <c r="A27" s="15" t="s">
        <v>36</v>
      </c>
      <c r="B27" s="16" t="s">
        <v>37</v>
      </c>
      <c r="C27" s="17" t="s">
        <v>104</v>
      </c>
      <c r="D27" s="13"/>
      <c r="E27" s="13"/>
      <c r="F27" s="13"/>
      <c r="G27" s="13"/>
    </row>
    <row r="28" spans="1:8" ht="30" customHeight="1">
      <c r="A28" s="15"/>
      <c r="B28" s="18"/>
      <c r="C28" s="17" t="s">
        <v>105</v>
      </c>
      <c r="D28" s="13"/>
      <c r="E28" s="13"/>
      <c r="F28" s="13"/>
      <c r="G28" s="13"/>
    </row>
    <row r="29" spans="1:8" ht="30" customHeight="1">
      <c r="A29" s="15" t="s">
        <v>38</v>
      </c>
      <c r="B29" s="16" t="s">
        <v>39</v>
      </c>
      <c r="C29" s="17" t="s">
        <v>106</v>
      </c>
      <c r="D29" s="13"/>
      <c r="E29" s="13"/>
      <c r="F29" s="13"/>
      <c r="G29" s="13"/>
    </row>
    <row r="30" spans="1:8" ht="30" customHeight="1">
      <c r="A30" s="15"/>
      <c r="B30" s="18"/>
      <c r="C30" s="17" t="s">
        <v>107</v>
      </c>
      <c r="D30" s="13"/>
      <c r="E30" s="13"/>
      <c r="F30" s="13"/>
      <c r="G30" s="13"/>
    </row>
    <row r="31" spans="1:8" ht="30" customHeight="1">
      <c r="A31" s="15" t="s">
        <v>40</v>
      </c>
      <c r="B31" s="16" t="s">
        <v>41</v>
      </c>
      <c r="C31" s="17" t="s">
        <v>108</v>
      </c>
      <c r="D31" s="13"/>
      <c r="E31" s="13"/>
      <c r="F31" s="13"/>
      <c r="G31" s="13"/>
    </row>
    <row r="32" spans="1:8" ht="30" customHeight="1">
      <c r="A32" s="15"/>
      <c r="B32" s="18"/>
      <c r="C32" s="17" t="s">
        <v>109</v>
      </c>
      <c r="D32" s="13"/>
      <c r="E32" s="13"/>
      <c r="F32" s="13"/>
      <c r="G32" s="13"/>
    </row>
    <row r="33" spans="1:7" ht="30" customHeight="1">
      <c r="A33" s="15" t="s">
        <v>45</v>
      </c>
      <c r="B33" s="16" t="s">
        <v>46</v>
      </c>
      <c r="C33" s="17" t="s">
        <v>110</v>
      </c>
      <c r="D33" s="13"/>
      <c r="E33" s="13"/>
      <c r="F33" s="13"/>
      <c r="G33" s="13"/>
    </row>
    <row r="34" spans="1:7" ht="30" customHeight="1">
      <c r="A34" s="15"/>
      <c r="B34" s="18"/>
      <c r="C34" s="17" t="s">
        <v>111</v>
      </c>
      <c r="D34" s="13"/>
      <c r="E34" s="13"/>
      <c r="F34" s="13"/>
      <c r="G34" s="13"/>
    </row>
    <row r="35" spans="1:7" ht="30" customHeight="1">
      <c r="A35" s="15" t="s">
        <v>47</v>
      </c>
      <c r="B35" s="16" t="s">
        <v>48</v>
      </c>
      <c r="C35" s="17" t="s">
        <v>112</v>
      </c>
      <c r="D35" s="13"/>
      <c r="E35" s="13"/>
      <c r="F35" s="13"/>
      <c r="G35" s="13"/>
    </row>
    <row r="36" spans="1:7" ht="30" customHeight="1">
      <c r="A36" s="15"/>
      <c r="B36" s="18"/>
      <c r="C36" s="17" t="s">
        <v>113</v>
      </c>
      <c r="D36" s="13"/>
      <c r="E36" s="13"/>
      <c r="F36" s="13"/>
      <c r="G36" s="13"/>
    </row>
    <row r="37" spans="1:7" ht="30" customHeight="1">
      <c r="A37" s="15" t="s">
        <v>49</v>
      </c>
      <c r="B37" s="16" t="s">
        <v>50</v>
      </c>
      <c r="C37" s="17" t="s">
        <v>114</v>
      </c>
      <c r="D37" s="13"/>
      <c r="E37" s="13"/>
      <c r="F37" s="13"/>
      <c r="G37" s="13"/>
    </row>
    <row r="38" spans="1:7" ht="30" customHeight="1">
      <c r="A38" s="15"/>
      <c r="B38" s="18"/>
      <c r="C38" s="17" t="s">
        <v>115</v>
      </c>
      <c r="D38" s="13"/>
      <c r="E38" s="13"/>
      <c r="F38" s="13"/>
      <c r="G38" s="13"/>
    </row>
    <row r="39" spans="1:7" ht="30" customHeight="1">
      <c r="A39" s="3" t="s">
        <v>51</v>
      </c>
      <c r="B39" s="14" t="s">
        <v>11</v>
      </c>
      <c r="C39" s="14"/>
      <c r="D39" s="14"/>
      <c r="E39" s="14"/>
      <c r="F39" s="13">
        <f>F40+F42+F44+F46+F48+F50</f>
        <v>0</v>
      </c>
      <c r="G39" s="13"/>
    </row>
    <row r="40" spans="1:7" ht="30" customHeight="1">
      <c r="A40" s="15" t="s">
        <v>12</v>
      </c>
      <c r="B40" s="16" t="s">
        <v>52</v>
      </c>
      <c r="C40" s="17" t="s">
        <v>83</v>
      </c>
      <c r="D40" s="13"/>
      <c r="E40" s="13"/>
      <c r="F40" s="13"/>
      <c r="G40" s="13"/>
    </row>
    <row r="41" spans="1:7" ht="30" customHeight="1">
      <c r="A41" s="15"/>
      <c r="B41" s="18"/>
      <c r="C41" s="17" t="s">
        <v>84</v>
      </c>
      <c r="D41" s="13"/>
      <c r="E41" s="13"/>
      <c r="F41" s="13"/>
      <c r="G41" s="13"/>
    </row>
    <row r="42" spans="1:7" ht="30" customHeight="1">
      <c r="A42" s="15" t="s">
        <v>14</v>
      </c>
      <c r="B42" s="16" t="s">
        <v>53</v>
      </c>
      <c r="C42" s="17" t="s">
        <v>85</v>
      </c>
      <c r="D42" s="13"/>
      <c r="E42" s="13"/>
      <c r="F42" s="13"/>
      <c r="G42" s="13"/>
    </row>
    <row r="43" spans="1:7" ht="30" customHeight="1">
      <c r="A43" s="15"/>
      <c r="B43" s="18"/>
      <c r="C43" s="17" t="s">
        <v>86</v>
      </c>
      <c r="D43" s="13"/>
      <c r="E43" s="13"/>
      <c r="F43" s="13"/>
      <c r="G43" s="13"/>
    </row>
    <row r="44" spans="1:7" ht="30" customHeight="1">
      <c r="A44" s="15" t="s">
        <v>16</v>
      </c>
      <c r="B44" s="16" t="s">
        <v>58</v>
      </c>
      <c r="C44" s="17" t="s">
        <v>87</v>
      </c>
      <c r="D44" s="13"/>
      <c r="E44" s="13"/>
      <c r="F44" s="13"/>
      <c r="G44" s="13"/>
    </row>
    <row r="45" spans="1:7" ht="30" customHeight="1">
      <c r="A45" s="15"/>
      <c r="B45" s="18"/>
      <c r="C45" s="17" t="s">
        <v>88</v>
      </c>
      <c r="D45" s="13"/>
      <c r="E45" s="13"/>
      <c r="F45" s="13"/>
      <c r="G45" s="13"/>
    </row>
    <row r="46" spans="1:7" ht="30" customHeight="1">
      <c r="A46" s="15" t="s">
        <v>18</v>
      </c>
      <c r="B46" s="16" t="s">
        <v>59</v>
      </c>
      <c r="C46" s="17" t="s">
        <v>89</v>
      </c>
      <c r="D46" s="13"/>
      <c r="E46" s="13"/>
      <c r="F46" s="13"/>
      <c r="G46" s="13"/>
    </row>
    <row r="47" spans="1:7" ht="30" customHeight="1">
      <c r="A47" s="15"/>
      <c r="B47" s="18"/>
      <c r="C47" s="17" t="s">
        <v>90</v>
      </c>
      <c r="D47" s="13"/>
      <c r="E47" s="13"/>
      <c r="F47" s="13"/>
      <c r="G47" s="13"/>
    </row>
    <row r="48" spans="1:7" ht="30" customHeight="1">
      <c r="A48" s="15" t="s">
        <v>24</v>
      </c>
      <c r="B48" s="16" t="s">
        <v>60</v>
      </c>
      <c r="C48" s="17" t="s">
        <v>91</v>
      </c>
      <c r="D48" s="13"/>
      <c r="E48" s="13"/>
      <c r="F48" s="13"/>
      <c r="G48" s="13"/>
    </row>
    <row r="49" spans="1:7" ht="30" customHeight="1">
      <c r="A49" s="15"/>
      <c r="B49" s="18"/>
      <c r="C49" s="17" t="s">
        <v>92</v>
      </c>
      <c r="D49" s="13"/>
      <c r="E49" s="13"/>
      <c r="F49" s="13"/>
      <c r="G49" s="13"/>
    </row>
    <row r="50" spans="1:7" ht="30" customHeight="1">
      <c r="A50" s="15" t="s">
        <v>26</v>
      </c>
      <c r="B50" s="16" t="s">
        <v>61</v>
      </c>
      <c r="C50" s="17" t="s">
        <v>93</v>
      </c>
      <c r="D50" s="13"/>
      <c r="E50" s="13"/>
      <c r="F50" s="13"/>
      <c r="G50" s="13"/>
    </row>
    <row r="51" spans="1:7" ht="30" customHeight="1">
      <c r="A51" s="15"/>
      <c r="B51" s="18"/>
      <c r="C51" s="17" t="s">
        <v>94</v>
      </c>
      <c r="D51" s="13"/>
      <c r="E51" s="13"/>
      <c r="F51" s="13"/>
      <c r="G51" s="13"/>
    </row>
    <row r="52" spans="1:7" ht="30" customHeight="1">
      <c r="A52" s="3" t="s">
        <v>62</v>
      </c>
      <c r="B52" s="14" t="s">
        <v>11</v>
      </c>
      <c r="C52" s="14"/>
      <c r="D52" s="14"/>
      <c r="E52" s="14"/>
      <c r="F52" s="13">
        <f>F53</f>
        <v>0</v>
      </c>
      <c r="G52" s="13"/>
    </row>
    <row r="53" spans="1:7" ht="30" customHeight="1">
      <c r="A53" s="15" t="s">
        <v>12</v>
      </c>
      <c r="B53" s="16" t="s">
        <v>63</v>
      </c>
      <c r="C53" s="17" t="s">
        <v>83</v>
      </c>
      <c r="D53" s="13"/>
      <c r="E53" s="13"/>
      <c r="F53" s="13">
        <f>SUM(F54:F59)</f>
        <v>0</v>
      </c>
      <c r="G53" s="13"/>
    </row>
    <row r="54" spans="1:7" ht="30" customHeight="1">
      <c r="A54" s="15">
        <v>1</v>
      </c>
      <c r="B54" s="18"/>
      <c r="C54" s="17" t="s">
        <v>84</v>
      </c>
      <c r="D54" s="13"/>
      <c r="E54" s="13"/>
      <c r="F54" s="13"/>
      <c r="G54" s="13"/>
    </row>
    <row r="55" spans="1:7" ht="30" customHeight="1">
      <c r="A55" s="15">
        <v>2</v>
      </c>
      <c r="B55" s="18"/>
      <c r="C55" s="17" t="s">
        <v>85</v>
      </c>
      <c r="D55" s="13"/>
      <c r="E55" s="13"/>
      <c r="F55" s="13"/>
      <c r="G55" s="13"/>
    </row>
    <row r="56" spans="1:7" ht="30" customHeight="1">
      <c r="A56" s="15">
        <v>3</v>
      </c>
      <c r="B56" s="18"/>
      <c r="C56" s="17" t="s">
        <v>86</v>
      </c>
      <c r="D56" s="13"/>
      <c r="E56" s="13"/>
      <c r="F56" s="13"/>
      <c r="G56" s="13"/>
    </row>
    <row r="57" spans="1:7" ht="30" customHeight="1">
      <c r="A57" s="15">
        <v>4</v>
      </c>
      <c r="B57" s="18"/>
      <c r="C57" s="17" t="s">
        <v>87</v>
      </c>
      <c r="D57" s="13"/>
      <c r="E57" s="13"/>
      <c r="F57" s="13"/>
      <c r="G57" s="13"/>
    </row>
    <row r="58" spans="1:7" ht="30" customHeight="1">
      <c r="A58" s="15">
        <v>5</v>
      </c>
      <c r="B58" s="18"/>
      <c r="C58" s="17" t="s">
        <v>88</v>
      </c>
      <c r="D58" s="13"/>
      <c r="E58" s="13"/>
      <c r="F58" s="13"/>
      <c r="G58" s="13"/>
    </row>
    <row r="59" spans="1:7" ht="30" customHeight="1">
      <c r="A59" s="15">
        <v>6</v>
      </c>
      <c r="B59" s="18"/>
      <c r="C59" s="17" t="s">
        <v>89</v>
      </c>
      <c r="D59" s="13"/>
      <c r="E59" s="13"/>
      <c r="F59" s="13"/>
      <c r="G59" s="13"/>
    </row>
    <row r="60" spans="1:7" ht="18.75">
      <c r="A60" s="20"/>
      <c r="B60" s="19"/>
      <c r="C60" s="19"/>
      <c r="D60" s="19"/>
      <c r="E60" s="19"/>
      <c r="F60" s="19"/>
      <c r="G60" s="19"/>
    </row>
  </sheetData>
  <mergeCells count="2">
    <mergeCell ref="A2:G2"/>
    <mergeCell ref="A4:E4"/>
  </mergeCells>
  <phoneticPr fontId="45" type="noConversion"/>
  <pageMargins left="0.69930555555555596" right="0.69930555555555596"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opLeftCell="A34" workbookViewId="0">
      <selection activeCell="N41" sqref="N41"/>
    </sheetView>
  </sheetViews>
  <sheetFormatPr defaultColWidth="9" defaultRowHeight="12.75"/>
  <cols>
    <col min="1" max="1" width="15.83203125" style="9" customWidth="1"/>
    <col min="2" max="2" width="35.83203125" customWidth="1"/>
    <col min="3" max="3" width="24.1640625" customWidth="1"/>
    <col min="4" max="4" width="25.83203125" customWidth="1"/>
    <col min="5" max="6" width="15.83203125" customWidth="1"/>
    <col min="7" max="7" width="17.83203125" customWidth="1"/>
    <col min="8" max="8" width="4.1640625" customWidth="1"/>
  </cols>
  <sheetData>
    <row r="1" spans="1:7" s="7" customFormat="1" ht="30" customHeight="1">
      <c r="A1" s="10" t="s">
        <v>0</v>
      </c>
      <c r="B1" s="11"/>
      <c r="C1" s="11"/>
      <c r="D1" s="11"/>
      <c r="E1" s="11"/>
      <c r="F1" s="11"/>
      <c r="G1" s="11"/>
    </row>
    <row r="2" spans="1:7" ht="57.95" customHeight="1">
      <c r="A2" s="112" t="s">
        <v>116</v>
      </c>
      <c r="B2" s="112"/>
      <c r="C2" s="112"/>
      <c r="D2" s="112"/>
      <c r="E2" s="112"/>
      <c r="F2" s="112"/>
      <c r="G2" s="112"/>
    </row>
    <row r="3" spans="1:7" s="8" customFormat="1" ht="50.1" customHeight="1">
      <c r="A3" s="4" t="s">
        <v>2</v>
      </c>
      <c r="B3" s="4" t="s">
        <v>3</v>
      </c>
      <c r="C3" s="4" t="s">
        <v>4</v>
      </c>
      <c r="D3" s="4" t="s">
        <v>5</v>
      </c>
      <c r="E3" s="4" t="s">
        <v>6</v>
      </c>
      <c r="F3" s="4" t="s">
        <v>7</v>
      </c>
      <c r="G3" s="4" t="s">
        <v>8</v>
      </c>
    </row>
    <row r="4" spans="1:7" ht="30" customHeight="1">
      <c r="A4" s="111" t="s">
        <v>9</v>
      </c>
      <c r="B4" s="111"/>
      <c r="C4" s="111"/>
      <c r="D4" s="111"/>
      <c r="E4" s="111"/>
      <c r="F4" s="13">
        <f>F5+F39+F52</f>
        <v>0</v>
      </c>
      <c r="G4" s="13"/>
    </row>
    <row r="5" spans="1:7" ht="30" customHeight="1">
      <c r="A5" s="4" t="s">
        <v>10</v>
      </c>
      <c r="B5" s="14" t="s">
        <v>11</v>
      </c>
      <c r="C5" s="14"/>
      <c r="D5" s="14"/>
      <c r="E5" s="14"/>
      <c r="F5" s="13">
        <f>F6+F9+F11+F13+F15+F17+F19+F21+F23+F25+F27+F29+F31+F33+F35+F37</f>
        <v>0</v>
      </c>
      <c r="G5" s="13"/>
    </row>
    <row r="6" spans="1:7" ht="30" customHeight="1">
      <c r="A6" s="15" t="s">
        <v>12</v>
      </c>
      <c r="B6" s="16" t="s">
        <v>13</v>
      </c>
      <c r="C6" s="17" t="s">
        <v>83</v>
      </c>
      <c r="D6" s="13"/>
      <c r="E6" s="13"/>
      <c r="F6" s="13"/>
      <c r="G6" s="13"/>
    </row>
    <row r="7" spans="1:7" ht="30" customHeight="1">
      <c r="A7" s="15"/>
      <c r="B7" s="18"/>
      <c r="C7" s="17" t="s">
        <v>84</v>
      </c>
      <c r="D7" s="13"/>
      <c r="E7" s="13"/>
      <c r="F7" s="13"/>
      <c r="G7" s="13"/>
    </row>
    <row r="8" spans="1:7" ht="30" customHeight="1">
      <c r="A8" s="15"/>
      <c r="B8" s="18"/>
      <c r="C8" s="17" t="s">
        <v>85</v>
      </c>
      <c r="D8" s="13"/>
      <c r="E8" s="13"/>
      <c r="F8" s="13"/>
      <c r="G8" s="13"/>
    </row>
    <row r="9" spans="1:7" ht="30" customHeight="1">
      <c r="A9" s="15" t="s">
        <v>14</v>
      </c>
      <c r="B9" s="16" t="s">
        <v>15</v>
      </c>
      <c r="C9" s="17" t="s">
        <v>86</v>
      </c>
      <c r="D9" s="13"/>
      <c r="E9" s="13"/>
      <c r="F9" s="13"/>
      <c r="G9" s="13"/>
    </row>
    <row r="10" spans="1:7" ht="30" customHeight="1">
      <c r="A10" s="15"/>
      <c r="B10" s="18"/>
      <c r="C10" s="17" t="s">
        <v>87</v>
      </c>
      <c r="D10" s="13"/>
      <c r="E10" s="13"/>
      <c r="F10" s="13"/>
      <c r="G10" s="13"/>
    </row>
    <row r="11" spans="1:7" ht="30" customHeight="1">
      <c r="A11" s="15" t="s">
        <v>16</v>
      </c>
      <c r="B11" s="16" t="s">
        <v>17</v>
      </c>
      <c r="C11" s="17" t="s">
        <v>88</v>
      </c>
      <c r="D11" s="13"/>
      <c r="E11" s="13"/>
      <c r="F11" s="13"/>
      <c r="G11" s="13"/>
    </row>
    <row r="12" spans="1:7" ht="30" customHeight="1">
      <c r="A12" s="15"/>
      <c r="B12" s="18"/>
      <c r="C12" s="17" t="s">
        <v>89</v>
      </c>
      <c r="D12" s="13"/>
      <c r="E12" s="13"/>
      <c r="F12" s="13"/>
      <c r="G12" s="13"/>
    </row>
    <row r="13" spans="1:7" ht="30" customHeight="1">
      <c r="A13" s="15" t="s">
        <v>18</v>
      </c>
      <c r="B13" s="16" t="s">
        <v>19</v>
      </c>
      <c r="C13" s="17" t="s">
        <v>90</v>
      </c>
      <c r="D13" s="13"/>
      <c r="E13" s="13"/>
      <c r="F13" s="13"/>
      <c r="G13" s="13"/>
    </row>
    <row r="14" spans="1:7" ht="30" customHeight="1">
      <c r="A14" s="15"/>
      <c r="B14" s="18"/>
      <c r="C14" s="17" t="s">
        <v>91</v>
      </c>
      <c r="D14" s="13"/>
      <c r="E14" s="13"/>
      <c r="F14" s="13"/>
      <c r="G14" s="13"/>
    </row>
    <row r="15" spans="1:7" ht="30" customHeight="1">
      <c r="A15" s="15" t="s">
        <v>24</v>
      </c>
      <c r="B15" s="16" t="s">
        <v>25</v>
      </c>
      <c r="C15" s="17" t="s">
        <v>92</v>
      </c>
      <c r="D15" s="13"/>
      <c r="E15" s="13"/>
      <c r="F15" s="13"/>
      <c r="G15" s="13"/>
    </row>
    <row r="16" spans="1:7" ht="30" customHeight="1">
      <c r="A16" s="15"/>
      <c r="B16" s="18"/>
      <c r="C16" s="17" t="s">
        <v>93</v>
      </c>
      <c r="D16" s="13"/>
      <c r="E16" s="13"/>
      <c r="F16" s="13"/>
      <c r="G16" s="13"/>
    </row>
    <row r="17" spans="1:8" ht="30" customHeight="1">
      <c r="A17" s="15" t="s">
        <v>26</v>
      </c>
      <c r="B17" s="16" t="s">
        <v>27</v>
      </c>
      <c r="C17" s="17" t="s">
        <v>94</v>
      </c>
      <c r="D17" s="13"/>
      <c r="E17" s="13"/>
      <c r="F17" s="13"/>
      <c r="G17" s="13"/>
    </row>
    <row r="18" spans="1:8" ht="30" customHeight="1">
      <c r="A18" s="15"/>
      <c r="B18" s="18"/>
      <c r="C18" s="17" t="s">
        <v>95</v>
      </c>
      <c r="D18" s="13"/>
      <c r="E18" s="13"/>
      <c r="F18" s="13"/>
      <c r="G18" s="13"/>
    </row>
    <row r="19" spans="1:8" ht="30" customHeight="1">
      <c r="A19" s="15" t="s">
        <v>28</v>
      </c>
      <c r="B19" s="16" t="s">
        <v>29</v>
      </c>
      <c r="C19" s="17" t="s">
        <v>96</v>
      </c>
      <c r="D19" s="13"/>
      <c r="E19" s="13"/>
      <c r="F19" s="13"/>
      <c r="G19" s="13"/>
    </row>
    <row r="20" spans="1:8" ht="30" customHeight="1">
      <c r="A20" s="15"/>
      <c r="B20" s="18"/>
      <c r="C20" s="17" t="s">
        <v>97</v>
      </c>
      <c r="D20" s="13"/>
      <c r="E20" s="13"/>
      <c r="F20" s="13"/>
      <c r="G20" s="13"/>
    </row>
    <row r="21" spans="1:8" ht="30" customHeight="1">
      <c r="A21" s="15" t="s">
        <v>30</v>
      </c>
      <c r="B21" s="16" t="s">
        <v>31</v>
      </c>
      <c r="C21" s="17" t="s">
        <v>98</v>
      </c>
      <c r="D21" s="13"/>
      <c r="E21" s="13"/>
      <c r="F21" s="13"/>
      <c r="G21" s="13"/>
    </row>
    <row r="22" spans="1:8" ht="30" customHeight="1">
      <c r="A22" s="15"/>
      <c r="B22" s="18"/>
      <c r="C22" s="17" t="s">
        <v>99</v>
      </c>
      <c r="D22" s="13"/>
      <c r="E22" s="13"/>
      <c r="F22" s="13"/>
      <c r="G22" s="13"/>
    </row>
    <row r="23" spans="1:8" ht="30" customHeight="1">
      <c r="A23" s="15" t="s">
        <v>32</v>
      </c>
      <c r="B23" s="16" t="s">
        <v>33</v>
      </c>
      <c r="C23" s="17" t="s">
        <v>100</v>
      </c>
      <c r="D23" s="13"/>
      <c r="E23" s="13"/>
      <c r="F23" s="13"/>
      <c r="G23" s="13"/>
      <c r="H23" s="19"/>
    </row>
    <row r="24" spans="1:8" ht="30" customHeight="1">
      <c r="A24" s="15"/>
      <c r="B24" s="18"/>
      <c r="C24" s="17" t="s">
        <v>101</v>
      </c>
      <c r="D24" s="13"/>
      <c r="E24" s="13"/>
      <c r="F24" s="13"/>
      <c r="G24" s="13"/>
    </row>
    <row r="25" spans="1:8" ht="30" customHeight="1">
      <c r="A25" s="15" t="s">
        <v>34</v>
      </c>
      <c r="B25" s="16" t="s">
        <v>35</v>
      </c>
      <c r="C25" s="17" t="s">
        <v>102</v>
      </c>
      <c r="D25" s="13"/>
      <c r="E25" s="13"/>
      <c r="F25" s="13"/>
      <c r="G25" s="13"/>
    </row>
    <row r="26" spans="1:8" ht="30" customHeight="1">
      <c r="A26" s="15"/>
      <c r="B26" s="18"/>
      <c r="C26" s="17" t="s">
        <v>103</v>
      </c>
      <c r="D26" s="13"/>
      <c r="E26" s="13"/>
      <c r="F26" s="13"/>
      <c r="G26" s="13"/>
    </row>
    <row r="27" spans="1:8" ht="30" customHeight="1">
      <c r="A27" s="15" t="s">
        <v>36</v>
      </c>
      <c r="B27" s="16" t="s">
        <v>37</v>
      </c>
      <c r="C27" s="17" t="s">
        <v>104</v>
      </c>
      <c r="D27" s="13"/>
      <c r="E27" s="13"/>
      <c r="F27" s="13"/>
      <c r="G27" s="13"/>
    </row>
    <row r="28" spans="1:8" ht="30" customHeight="1">
      <c r="A28" s="15"/>
      <c r="B28" s="18"/>
      <c r="C28" s="17" t="s">
        <v>105</v>
      </c>
      <c r="D28" s="13"/>
      <c r="E28" s="13"/>
      <c r="F28" s="13"/>
      <c r="G28" s="13"/>
    </row>
    <row r="29" spans="1:8" ht="30" customHeight="1">
      <c r="A29" s="15" t="s">
        <v>38</v>
      </c>
      <c r="B29" s="16" t="s">
        <v>39</v>
      </c>
      <c r="C29" s="17" t="s">
        <v>106</v>
      </c>
      <c r="D29" s="13"/>
      <c r="E29" s="13"/>
      <c r="F29" s="13"/>
      <c r="G29" s="13"/>
    </row>
    <row r="30" spans="1:8" ht="30" customHeight="1">
      <c r="A30" s="15"/>
      <c r="B30" s="18"/>
      <c r="C30" s="17" t="s">
        <v>107</v>
      </c>
      <c r="D30" s="13"/>
      <c r="E30" s="13"/>
      <c r="F30" s="13"/>
      <c r="G30" s="13"/>
    </row>
    <row r="31" spans="1:8" ht="30" customHeight="1">
      <c r="A31" s="15" t="s">
        <v>40</v>
      </c>
      <c r="B31" s="16" t="s">
        <v>41</v>
      </c>
      <c r="C31" s="17" t="s">
        <v>108</v>
      </c>
      <c r="D31" s="13"/>
      <c r="E31" s="13"/>
      <c r="F31" s="13"/>
      <c r="G31" s="13"/>
    </row>
    <row r="32" spans="1:8" ht="30" customHeight="1">
      <c r="A32" s="15"/>
      <c r="B32" s="18"/>
      <c r="C32" s="17" t="s">
        <v>109</v>
      </c>
      <c r="D32" s="13"/>
      <c r="E32" s="13"/>
      <c r="F32" s="13"/>
      <c r="G32" s="13"/>
    </row>
    <row r="33" spans="1:11" ht="30" customHeight="1">
      <c r="A33" s="15" t="s">
        <v>45</v>
      </c>
      <c r="B33" s="16" t="s">
        <v>46</v>
      </c>
      <c r="C33" s="17" t="s">
        <v>110</v>
      </c>
      <c r="D33" s="13"/>
      <c r="E33" s="13"/>
      <c r="F33" s="13"/>
      <c r="G33" s="13"/>
    </row>
    <row r="34" spans="1:11" ht="30" customHeight="1">
      <c r="A34" s="15"/>
      <c r="B34" s="18"/>
      <c r="C34" s="17" t="s">
        <v>111</v>
      </c>
      <c r="D34" s="13"/>
      <c r="E34" s="13"/>
      <c r="F34" s="13"/>
      <c r="G34" s="13"/>
    </row>
    <row r="35" spans="1:11" ht="30" customHeight="1">
      <c r="A35" s="15" t="s">
        <v>47</v>
      </c>
      <c r="B35" s="16" t="s">
        <v>48</v>
      </c>
      <c r="C35" s="17" t="s">
        <v>112</v>
      </c>
      <c r="D35" s="13"/>
      <c r="E35" s="13"/>
      <c r="F35" s="13"/>
      <c r="G35" s="13"/>
    </row>
    <row r="36" spans="1:11" ht="30" customHeight="1">
      <c r="A36" s="15"/>
      <c r="B36" s="18"/>
      <c r="C36" s="17" t="s">
        <v>113</v>
      </c>
      <c r="D36" s="13"/>
      <c r="E36" s="13"/>
      <c r="F36" s="13"/>
      <c r="G36" s="13"/>
      <c r="K36" t="s">
        <v>12</v>
      </c>
    </row>
    <row r="37" spans="1:11" ht="30" customHeight="1">
      <c r="A37" s="15" t="s">
        <v>49</v>
      </c>
      <c r="B37" s="16" t="s">
        <v>50</v>
      </c>
      <c r="C37" s="17" t="s">
        <v>114</v>
      </c>
      <c r="D37" s="13"/>
      <c r="E37" s="13"/>
      <c r="F37" s="13"/>
      <c r="G37" s="13"/>
      <c r="K37" t="s">
        <v>14</v>
      </c>
    </row>
    <row r="38" spans="1:11" ht="30" customHeight="1">
      <c r="A38" s="15"/>
      <c r="B38" s="18"/>
      <c r="C38" s="17" t="s">
        <v>115</v>
      </c>
      <c r="D38" s="13"/>
      <c r="E38" s="13"/>
      <c r="F38" s="13"/>
      <c r="G38" s="13"/>
      <c r="K38" t="s">
        <v>16</v>
      </c>
    </row>
    <row r="39" spans="1:11" ht="30" customHeight="1">
      <c r="A39" s="3" t="s">
        <v>51</v>
      </c>
      <c r="B39" s="14" t="s">
        <v>11</v>
      </c>
      <c r="C39" s="14"/>
      <c r="D39" s="14"/>
      <c r="E39" s="14"/>
      <c r="F39" s="13">
        <f>F40+F42+F44+F46+F48+F50</f>
        <v>0</v>
      </c>
      <c r="G39" s="13"/>
      <c r="K39" t="s">
        <v>18</v>
      </c>
    </row>
    <row r="40" spans="1:11" ht="30" customHeight="1">
      <c r="A40" s="15" t="s">
        <v>12</v>
      </c>
      <c r="B40" s="16" t="s">
        <v>52</v>
      </c>
      <c r="C40" s="17" t="s">
        <v>83</v>
      </c>
      <c r="D40" s="13"/>
      <c r="E40" s="13"/>
      <c r="F40" s="13"/>
      <c r="G40" s="13"/>
      <c r="K40" t="s">
        <v>24</v>
      </c>
    </row>
    <row r="41" spans="1:11" ht="30" customHeight="1">
      <c r="A41" s="15"/>
      <c r="B41" s="18"/>
      <c r="C41" s="17" t="s">
        <v>84</v>
      </c>
      <c r="D41" s="13"/>
      <c r="E41" s="13"/>
      <c r="F41" s="13"/>
      <c r="G41" s="13"/>
    </row>
    <row r="42" spans="1:11" ht="30" customHeight="1">
      <c r="A42" s="15" t="s">
        <v>14</v>
      </c>
      <c r="B42" s="16" t="s">
        <v>53</v>
      </c>
      <c r="C42" s="17" t="s">
        <v>85</v>
      </c>
      <c r="D42" s="13"/>
      <c r="E42" s="13"/>
      <c r="F42" s="13"/>
      <c r="G42" s="13"/>
    </row>
    <row r="43" spans="1:11" ht="30" customHeight="1">
      <c r="A43" s="15"/>
      <c r="B43" s="18"/>
      <c r="C43" s="17" t="s">
        <v>86</v>
      </c>
      <c r="D43" s="13"/>
      <c r="E43" s="13"/>
      <c r="F43" s="13"/>
      <c r="G43" s="13"/>
    </row>
    <row r="44" spans="1:11" ht="30" customHeight="1">
      <c r="A44" s="15" t="s">
        <v>16</v>
      </c>
      <c r="B44" s="16" t="s">
        <v>58</v>
      </c>
      <c r="C44" s="17" t="s">
        <v>87</v>
      </c>
      <c r="D44" s="13"/>
      <c r="E44" s="13"/>
      <c r="F44" s="13"/>
      <c r="G44" s="13"/>
    </row>
    <row r="45" spans="1:11" ht="30" customHeight="1">
      <c r="A45" s="15"/>
      <c r="B45" s="18"/>
      <c r="C45" s="17" t="s">
        <v>88</v>
      </c>
      <c r="D45" s="13"/>
      <c r="E45" s="13"/>
      <c r="F45" s="13"/>
      <c r="G45" s="13"/>
    </row>
    <row r="46" spans="1:11" ht="30" customHeight="1">
      <c r="A46" s="15" t="s">
        <v>18</v>
      </c>
      <c r="B46" s="16" t="s">
        <v>59</v>
      </c>
      <c r="C46" s="17" t="s">
        <v>89</v>
      </c>
      <c r="D46" s="13"/>
      <c r="E46" s="13"/>
      <c r="F46" s="13"/>
      <c r="G46" s="13"/>
    </row>
    <row r="47" spans="1:11" ht="30" customHeight="1">
      <c r="A47" s="15"/>
      <c r="B47" s="18"/>
      <c r="C47" s="17" t="s">
        <v>90</v>
      </c>
      <c r="D47" s="13"/>
      <c r="E47" s="13"/>
      <c r="F47" s="13"/>
      <c r="G47" s="13"/>
    </row>
    <row r="48" spans="1:11" ht="30" customHeight="1">
      <c r="A48" s="15" t="s">
        <v>24</v>
      </c>
      <c r="B48" s="16" t="s">
        <v>60</v>
      </c>
      <c r="C48" s="17" t="s">
        <v>91</v>
      </c>
      <c r="D48" s="13"/>
      <c r="E48" s="13"/>
      <c r="F48" s="13"/>
      <c r="G48" s="13"/>
    </row>
    <row r="49" spans="1:7" ht="30" customHeight="1">
      <c r="A49" s="15"/>
      <c r="B49" s="18"/>
      <c r="C49" s="17" t="s">
        <v>92</v>
      </c>
      <c r="D49" s="13"/>
      <c r="E49" s="13"/>
      <c r="F49" s="13"/>
      <c r="G49" s="13"/>
    </row>
    <row r="50" spans="1:7" ht="30" customHeight="1">
      <c r="A50" s="15" t="s">
        <v>26</v>
      </c>
      <c r="B50" s="16" t="s">
        <v>61</v>
      </c>
      <c r="C50" s="17" t="s">
        <v>93</v>
      </c>
      <c r="D50" s="13"/>
      <c r="E50" s="13"/>
      <c r="F50" s="13"/>
      <c r="G50" s="13"/>
    </row>
    <row r="51" spans="1:7" ht="30" customHeight="1">
      <c r="A51" s="15"/>
      <c r="B51" s="18"/>
      <c r="C51" s="17" t="s">
        <v>94</v>
      </c>
      <c r="D51" s="13"/>
      <c r="E51" s="13"/>
      <c r="F51" s="13"/>
      <c r="G51" s="13"/>
    </row>
    <row r="52" spans="1:7" ht="30" customHeight="1">
      <c r="A52" s="3" t="s">
        <v>62</v>
      </c>
      <c r="B52" s="14" t="s">
        <v>11</v>
      </c>
      <c r="C52" s="14"/>
      <c r="D52" s="14"/>
      <c r="E52" s="14"/>
      <c r="F52" s="13">
        <f>F53</f>
        <v>0</v>
      </c>
      <c r="G52" s="13"/>
    </row>
    <row r="53" spans="1:7" ht="30" customHeight="1">
      <c r="A53" s="15" t="s">
        <v>12</v>
      </c>
      <c r="B53" s="16" t="s">
        <v>63</v>
      </c>
      <c r="C53" s="17" t="s">
        <v>83</v>
      </c>
      <c r="D53" s="13"/>
      <c r="E53" s="13"/>
      <c r="F53" s="13">
        <f>SUM(F54:F59)</f>
        <v>0</v>
      </c>
      <c r="G53" s="13"/>
    </row>
    <row r="54" spans="1:7" ht="30" customHeight="1">
      <c r="A54" s="15">
        <v>1</v>
      </c>
      <c r="B54" s="18"/>
      <c r="C54" s="17" t="s">
        <v>84</v>
      </c>
      <c r="D54" s="13"/>
      <c r="E54" s="13"/>
      <c r="F54" s="13"/>
      <c r="G54" s="13"/>
    </row>
    <row r="55" spans="1:7" ht="30" customHeight="1">
      <c r="A55" s="15">
        <v>2</v>
      </c>
      <c r="B55" s="18"/>
      <c r="C55" s="17" t="s">
        <v>85</v>
      </c>
      <c r="D55" s="13"/>
      <c r="E55" s="13"/>
      <c r="F55" s="13"/>
      <c r="G55" s="13"/>
    </row>
    <row r="56" spans="1:7" ht="30" customHeight="1">
      <c r="A56" s="15">
        <v>3</v>
      </c>
      <c r="B56" s="18"/>
      <c r="C56" s="17" t="s">
        <v>86</v>
      </c>
      <c r="D56" s="13"/>
      <c r="E56" s="13"/>
      <c r="F56" s="13"/>
      <c r="G56" s="13"/>
    </row>
    <row r="57" spans="1:7" ht="30" customHeight="1">
      <c r="A57" s="15">
        <v>4</v>
      </c>
      <c r="B57" s="18"/>
      <c r="C57" s="17" t="s">
        <v>87</v>
      </c>
      <c r="D57" s="13"/>
      <c r="E57" s="13"/>
      <c r="F57" s="13"/>
      <c r="G57" s="13"/>
    </row>
    <row r="58" spans="1:7" ht="30" customHeight="1">
      <c r="A58" s="15">
        <v>5</v>
      </c>
      <c r="B58" s="18"/>
      <c r="C58" s="17" t="s">
        <v>88</v>
      </c>
      <c r="D58" s="13"/>
      <c r="E58" s="13"/>
      <c r="F58" s="13"/>
      <c r="G58" s="13"/>
    </row>
    <row r="59" spans="1:7" ht="30" customHeight="1">
      <c r="A59" s="15">
        <v>6</v>
      </c>
      <c r="B59" s="18"/>
      <c r="C59" s="17" t="s">
        <v>89</v>
      </c>
      <c r="D59" s="13"/>
      <c r="E59" s="13"/>
      <c r="F59" s="13"/>
      <c r="G59" s="13"/>
    </row>
    <row r="60" spans="1:7" ht="18.75">
      <c r="A60" s="20"/>
      <c r="B60" s="19"/>
      <c r="C60" s="19"/>
      <c r="D60" s="19"/>
      <c r="E60" s="19"/>
      <c r="F60" s="19"/>
      <c r="G60" s="19"/>
    </row>
  </sheetData>
  <autoFilter ref="A3:H59"/>
  <mergeCells count="2">
    <mergeCell ref="A2:G2"/>
    <mergeCell ref="A4:E4"/>
  </mergeCells>
  <phoneticPr fontId="45" type="noConversion"/>
  <pageMargins left="0.69930555555555596" right="0.69930555555555596"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workbookViewId="0">
      <selection activeCell="N41" sqref="N41"/>
    </sheetView>
  </sheetViews>
  <sheetFormatPr defaultColWidth="9" defaultRowHeight="12.75"/>
  <cols>
    <col min="1" max="1" width="15.83203125" style="9" customWidth="1"/>
    <col min="2" max="2" width="35.83203125" customWidth="1"/>
    <col min="3" max="3" width="24.1640625" customWidth="1"/>
    <col min="4" max="4" width="25.83203125" customWidth="1"/>
    <col min="5" max="6" width="15.83203125" customWidth="1"/>
    <col min="7" max="7" width="17.83203125" customWidth="1"/>
    <col min="8" max="8" width="4.1640625" customWidth="1"/>
  </cols>
  <sheetData>
    <row r="1" spans="1:7" s="7" customFormat="1" ht="30" customHeight="1">
      <c r="A1" s="10" t="s">
        <v>0</v>
      </c>
      <c r="B1" s="11"/>
      <c r="C1" s="11"/>
      <c r="D1" s="11"/>
      <c r="E1" s="11"/>
      <c r="F1" s="11"/>
      <c r="G1" s="11"/>
    </row>
    <row r="2" spans="1:7" ht="57.95" customHeight="1">
      <c r="A2" s="110" t="s">
        <v>117</v>
      </c>
      <c r="B2" s="110"/>
      <c r="C2" s="110"/>
      <c r="D2" s="110"/>
      <c r="E2" s="110"/>
      <c r="F2" s="110"/>
      <c r="G2" s="110"/>
    </row>
    <row r="3" spans="1:7" s="8" customFormat="1" ht="50.1" customHeight="1">
      <c r="A3" s="4" t="s">
        <v>2</v>
      </c>
      <c r="B3" s="4" t="s">
        <v>3</v>
      </c>
      <c r="C3" s="4" t="s">
        <v>4</v>
      </c>
      <c r="D3" s="4" t="s">
        <v>5</v>
      </c>
      <c r="E3" s="4" t="s">
        <v>6</v>
      </c>
      <c r="F3" s="4" t="s">
        <v>7</v>
      </c>
      <c r="G3" s="12" t="s">
        <v>8</v>
      </c>
    </row>
    <row r="4" spans="1:7" ht="30" customHeight="1">
      <c r="A4" s="111" t="s">
        <v>9</v>
      </c>
      <c r="B4" s="111"/>
      <c r="C4" s="111"/>
      <c r="D4" s="111"/>
      <c r="E4" s="111"/>
      <c r="F4" s="13">
        <f>F5+F39+F52</f>
        <v>0</v>
      </c>
      <c r="G4" s="13"/>
    </row>
    <row r="5" spans="1:7" ht="30" customHeight="1">
      <c r="A5" s="4" t="s">
        <v>10</v>
      </c>
      <c r="B5" s="14" t="s">
        <v>11</v>
      </c>
      <c r="C5" s="14"/>
      <c r="D5" s="14"/>
      <c r="E5" s="14"/>
      <c r="F5" s="13">
        <f>F6+F9+F11+F13+F15+F17+F19+F21+F23+F25+F27+F29+F31+F33+F35+F37</f>
        <v>0</v>
      </c>
      <c r="G5" s="13"/>
    </row>
    <row r="6" spans="1:7" ht="30" customHeight="1">
      <c r="A6" s="15" t="s">
        <v>12</v>
      </c>
      <c r="B6" s="16" t="s">
        <v>13</v>
      </c>
      <c r="C6" s="17" t="s">
        <v>83</v>
      </c>
      <c r="D6" s="13"/>
      <c r="E6" s="13"/>
      <c r="F6" s="13"/>
      <c r="G6" s="13"/>
    </row>
    <row r="7" spans="1:7" ht="30" customHeight="1">
      <c r="A7" s="15"/>
      <c r="B7" s="18"/>
      <c r="C7" s="17" t="s">
        <v>84</v>
      </c>
      <c r="D7" s="13"/>
      <c r="E7" s="13"/>
      <c r="F7" s="13"/>
      <c r="G7" s="13"/>
    </row>
    <row r="8" spans="1:7" ht="30" customHeight="1">
      <c r="A8" s="15"/>
      <c r="B8" s="18"/>
      <c r="C8" s="17" t="s">
        <v>85</v>
      </c>
      <c r="D8" s="13"/>
      <c r="E8" s="13"/>
      <c r="F8" s="13"/>
      <c r="G8" s="13"/>
    </row>
    <row r="9" spans="1:7" ht="30" customHeight="1">
      <c r="A9" s="15" t="s">
        <v>14</v>
      </c>
      <c r="B9" s="16" t="s">
        <v>15</v>
      </c>
      <c r="C9" s="17" t="s">
        <v>86</v>
      </c>
      <c r="D9" s="13"/>
      <c r="E9" s="13"/>
      <c r="F9" s="13"/>
      <c r="G9" s="13"/>
    </row>
    <row r="10" spans="1:7" ht="30" customHeight="1">
      <c r="A10" s="15"/>
      <c r="B10" s="18"/>
      <c r="C10" s="17" t="s">
        <v>87</v>
      </c>
      <c r="D10" s="13"/>
      <c r="E10" s="13"/>
      <c r="F10" s="13"/>
      <c r="G10" s="13"/>
    </row>
    <row r="11" spans="1:7" ht="30" customHeight="1">
      <c r="A11" s="15" t="s">
        <v>16</v>
      </c>
      <c r="B11" s="16" t="s">
        <v>17</v>
      </c>
      <c r="C11" s="17" t="s">
        <v>88</v>
      </c>
      <c r="D11" s="13"/>
      <c r="E11" s="13"/>
      <c r="F11" s="13"/>
      <c r="G11" s="13"/>
    </row>
    <row r="12" spans="1:7" ht="30" customHeight="1">
      <c r="A12" s="15"/>
      <c r="B12" s="18"/>
      <c r="C12" s="17" t="s">
        <v>89</v>
      </c>
      <c r="D12" s="13"/>
      <c r="E12" s="13"/>
      <c r="F12" s="13"/>
      <c r="G12" s="13"/>
    </row>
    <row r="13" spans="1:7" ht="30" customHeight="1">
      <c r="A13" s="15" t="s">
        <v>18</v>
      </c>
      <c r="B13" s="16" t="s">
        <v>19</v>
      </c>
      <c r="C13" s="17" t="s">
        <v>90</v>
      </c>
      <c r="D13" s="13"/>
      <c r="E13" s="13"/>
      <c r="F13" s="13"/>
      <c r="G13" s="13"/>
    </row>
    <row r="14" spans="1:7" ht="30" customHeight="1">
      <c r="A14" s="15"/>
      <c r="B14" s="18"/>
      <c r="C14" s="17" t="s">
        <v>91</v>
      </c>
      <c r="D14" s="13"/>
      <c r="E14" s="13"/>
      <c r="F14" s="13"/>
      <c r="G14" s="13"/>
    </row>
    <row r="15" spans="1:7" ht="30" customHeight="1">
      <c r="A15" s="15" t="s">
        <v>24</v>
      </c>
      <c r="B15" s="16" t="s">
        <v>25</v>
      </c>
      <c r="C15" s="17" t="s">
        <v>92</v>
      </c>
      <c r="D15" s="13"/>
      <c r="E15" s="13"/>
      <c r="F15" s="13"/>
      <c r="G15" s="13"/>
    </row>
    <row r="16" spans="1:7" ht="30" customHeight="1">
      <c r="A16" s="15"/>
      <c r="B16" s="18"/>
      <c r="C16" s="17" t="s">
        <v>93</v>
      </c>
      <c r="D16" s="13"/>
      <c r="E16" s="13"/>
      <c r="F16" s="13"/>
      <c r="G16" s="13"/>
    </row>
    <row r="17" spans="1:8" ht="30" customHeight="1">
      <c r="A17" s="15" t="s">
        <v>26</v>
      </c>
      <c r="B17" s="16" t="s">
        <v>27</v>
      </c>
      <c r="C17" s="17" t="s">
        <v>94</v>
      </c>
      <c r="D17" s="13"/>
      <c r="E17" s="13"/>
      <c r="F17" s="13"/>
      <c r="G17" s="13"/>
    </row>
    <row r="18" spans="1:8" ht="30" customHeight="1">
      <c r="A18" s="15"/>
      <c r="B18" s="18"/>
      <c r="C18" s="17" t="s">
        <v>95</v>
      </c>
      <c r="D18" s="13"/>
      <c r="E18" s="13"/>
      <c r="F18" s="13"/>
      <c r="G18" s="13"/>
    </row>
    <row r="19" spans="1:8" ht="30" customHeight="1">
      <c r="A19" s="15" t="s">
        <v>28</v>
      </c>
      <c r="B19" s="16" t="s">
        <v>29</v>
      </c>
      <c r="C19" s="17" t="s">
        <v>96</v>
      </c>
      <c r="D19" s="13"/>
      <c r="E19" s="13"/>
      <c r="F19" s="13"/>
      <c r="G19" s="13"/>
    </row>
    <row r="20" spans="1:8" ht="30" customHeight="1">
      <c r="A20" s="15"/>
      <c r="B20" s="18"/>
      <c r="C20" s="17" t="s">
        <v>97</v>
      </c>
      <c r="D20" s="13"/>
      <c r="E20" s="13"/>
      <c r="F20" s="13"/>
      <c r="G20" s="13"/>
    </row>
    <row r="21" spans="1:8" ht="30" customHeight="1">
      <c r="A21" s="15" t="s">
        <v>30</v>
      </c>
      <c r="B21" s="16" t="s">
        <v>31</v>
      </c>
      <c r="C21" s="17" t="s">
        <v>98</v>
      </c>
      <c r="D21" s="13"/>
      <c r="E21" s="13"/>
      <c r="F21" s="13"/>
      <c r="G21" s="13"/>
    </row>
    <row r="22" spans="1:8" ht="30" customHeight="1">
      <c r="A22" s="15"/>
      <c r="B22" s="18"/>
      <c r="C22" s="17" t="s">
        <v>99</v>
      </c>
      <c r="D22" s="13"/>
      <c r="E22" s="13"/>
      <c r="F22" s="13"/>
      <c r="G22" s="13"/>
    </row>
    <row r="23" spans="1:8" ht="30" customHeight="1">
      <c r="A23" s="15" t="s">
        <v>32</v>
      </c>
      <c r="B23" s="16" t="s">
        <v>33</v>
      </c>
      <c r="C23" s="17" t="s">
        <v>100</v>
      </c>
      <c r="D23" s="13"/>
      <c r="E23" s="13"/>
      <c r="F23" s="13"/>
      <c r="G23" s="13"/>
      <c r="H23" s="19"/>
    </row>
    <row r="24" spans="1:8" ht="30" customHeight="1">
      <c r="A24" s="15"/>
      <c r="B24" s="18"/>
      <c r="C24" s="17" t="s">
        <v>101</v>
      </c>
      <c r="D24" s="13"/>
      <c r="E24" s="13"/>
      <c r="F24" s="13"/>
      <c r="G24" s="13"/>
    </row>
    <row r="25" spans="1:8" ht="30" customHeight="1">
      <c r="A25" s="15" t="s">
        <v>34</v>
      </c>
      <c r="B25" s="16" t="s">
        <v>35</v>
      </c>
      <c r="C25" s="17" t="s">
        <v>102</v>
      </c>
      <c r="D25" s="13"/>
      <c r="E25" s="13"/>
      <c r="F25" s="13"/>
      <c r="G25" s="13"/>
    </row>
    <row r="26" spans="1:8" ht="30" customHeight="1">
      <c r="A26" s="15"/>
      <c r="B26" s="18"/>
      <c r="C26" s="17" t="s">
        <v>103</v>
      </c>
      <c r="D26" s="13"/>
      <c r="E26" s="13"/>
      <c r="F26" s="13"/>
      <c r="G26" s="13"/>
    </row>
    <row r="27" spans="1:8" ht="30" customHeight="1">
      <c r="A27" s="15" t="s">
        <v>36</v>
      </c>
      <c r="B27" s="16" t="s">
        <v>37</v>
      </c>
      <c r="C27" s="17" t="s">
        <v>104</v>
      </c>
      <c r="D27" s="13"/>
      <c r="E27" s="13"/>
      <c r="F27" s="13"/>
      <c r="G27" s="13"/>
    </row>
    <row r="28" spans="1:8" ht="30" customHeight="1">
      <c r="A28" s="15"/>
      <c r="B28" s="18"/>
      <c r="C28" s="17" t="s">
        <v>105</v>
      </c>
      <c r="D28" s="13"/>
      <c r="E28" s="13"/>
      <c r="F28" s="13"/>
      <c r="G28" s="13"/>
    </row>
    <row r="29" spans="1:8" ht="30" customHeight="1">
      <c r="A29" s="15" t="s">
        <v>38</v>
      </c>
      <c r="B29" s="16" t="s">
        <v>39</v>
      </c>
      <c r="C29" s="17" t="s">
        <v>106</v>
      </c>
      <c r="D29" s="13"/>
      <c r="E29" s="13"/>
      <c r="F29" s="13"/>
      <c r="G29" s="13"/>
    </row>
    <row r="30" spans="1:8" ht="30" customHeight="1">
      <c r="A30" s="15"/>
      <c r="B30" s="18"/>
      <c r="C30" s="17" t="s">
        <v>107</v>
      </c>
      <c r="D30" s="13"/>
      <c r="E30" s="13"/>
      <c r="F30" s="13"/>
      <c r="G30" s="13"/>
    </row>
    <row r="31" spans="1:8" ht="30" customHeight="1">
      <c r="A31" s="15" t="s">
        <v>40</v>
      </c>
      <c r="B31" s="16" t="s">
        <v>41</v>
      </c>
      <c r="C31" s="17" t="s">
        <v>108</v>
      </c>
      <c r="D31" s="13"/>
      <c r="E31" s="13"/>
      <c r="F31" s="13"/>
      <c r="G31" s="13"/>
    </row>
    <row r="32" spans="1:8" ht="30" customHeight="1">
      <c r="A32" s="15"/>
      <c r="B32" s="18"/>
      <c r="C32" s="17" t="s">
        <v>109</v>
      </c>
      <c r="D32" s="13"/>
      <c r="E32" s="13"/>
      <c r="F32" s="13"/>
      <c r="G32" s="13"/>
    </row>
    <row r="33" spans="1:11" ht="30" customHeight="1">
      <c r="A33" s="15" t="s">
        <v>45</v>
      </c>
      <c r="B33" s="16" t="s">
        <v>46</v>
      </c>
      <c r="C33" s="17" t="s">
        <v>110</v>
      </c>
      <c r="D33" s="13"/>
      <c r="E33" s="13"/>
      <c r="F33" s="13"/>
      <c r="G33" s="13"/>
    </row>
    <row r="34" spans="1:11" ht="30" customHeight="1">
      <c r="A34" s="15"/>
      <c r="B34" s="18"/>
      <c r="C34" s="17" t="s">
        <v>111</v>
      </c>
      <c r="D34" s="13"/>
      <c r="E34" s="13"/>
      <c r="F34" s="13"/>
      <c r="G34" s="13"/>
    </row>
    <row r="35" spans="1:11" ht="30" customHeight="1">
      <c r="A35" s="15" t="s">
        <v>47</v>
      </c>
      <c r="B35" s="16" t="s">
        <v>48</v>
      </c>
      <c r="C35" s="17" t="s">
        <v>112</v>
      </c>
      <c r="D35" s="13"/>
      <c r="E35" s="13"/>
      <c r="F35" s="13"/>
      <c r="G35" s="13"/>
    </row>
    <row r="36" spans="1:11" ht="30" customHeight="1">
      <c r="A36" s="15"/>
      <c r="B36" s="18"/>
      <c r="C36" s="17" t="s">
        <v>113</v>
      </c>
      <c r="D36" s="13"/>
      <c r="E36" s="13"/>
      <c r="F36" s="13"/>
      <c r="G36" s="13"/>
      <c r="K36" t="s">
        <v>12</v>
      </c>
    </row>
    <row r="37" spans="1:11" ht="30" customHeight="1">
      <c r="A37" s="15" t="s">
        <v>49</v>
      </c>
      <c r="B37" s="16" t="s">
        <v>50</v>
      </c>
      <c r="C37" s="17" t="s">
        <v>114</v>
      </c>
      <c r="D37" s="13"/>
      <c r="E37" s="13"/>
      <c r="F37" s="13"/>
      <c r="G37" s="13"/>
      <c r="K37" t="s">
        <v>14</v>
      </c>
    </row>
    <row r="38" spans="1:11" ht="30" customHeight="1">
      <c r="A38" s="15"/>
      <c r="B38" s="18"/>
      <c r="C38" s="17" t="s">
        <v>115</v>
      </c>
      <c r="D38" s="13"/>
      <c r="E38" s="13"/>
      <c r="F38" s="13"/>
      <c r="G38" s="13"/>
      <c r="K38" t="s">
        <v>16</v>
      </c>
    </row>
    <row r="39" spans="1:11" ht="30" customHeight="1">
      <c r="A39" s="3" t="s">
        <v>51</v>
      </c>
      <c r="B39" s="14" t="s">
        <v>11</v>
      </c>
      <c r="C39" s="14"/>
      <c r="D39" s="14"/>
      <c r="E39" s="14"/>
      <c r="F39" s="13">
        <f>F40+F42+F44+F46+F48+F50</f>
        <v>0</v>
      </c>
      <c r="G39" s="13"/>
      <c r="K39" t="s">
        <v>18</v>
      </c>
    </row>
    <row r="40" spans="1:11" ht="30" customHeight="1">
      <c r="A40" s="15" t="s">
        <v>12</v>
      </c>
      <c r="B40" s="16" t="s">
        <v>52</v>
      </c>
      <c r="C40" s="17" t="s">
        <v>83</v>
      </c>
      <c r="D40" s="13"/>
      <c r="E40" s="13"/>
      <c r="F40" s="13"/>
      <c r="G40" s="13"/>
      <c r="K40" t="s">
        <v>24</v>
      </c>
    </row>
    <row r="41" spans="1:11" ht="30" customHeight="1">
      <c r="A41" s="15"/>
      <c r="B41" s="18"/>
      <c r="C41" s="17" t="s">
        <v>84</v>
      </c>
      <c r="D41" s="13"/>
      <c r="E41" s="13"/>
      <c r="F41" s="13"/>
      <c r="G41" s="13"/>
    </row>
    <row r="42" spans="1:11" ht="30" customHeight="1">
      <c r="A42" s="15" t="s">
        <v>14</v>
      </c>
      <c r="B42" s="16" t="s">
        <v>53</v>
      </c>
      <c r="C42" s="17" t="s">
        <v>85</v>
      </c>
      <c r="D42" s="13"/>
      <c r="E42" s="13"/>
      <c r="F42" s="13"/>
      <c r="G42" s="13"/>
    </row>
    <row r="43" spans="1:11" ht="30" customHeight="1">
      <c r="A43" s="15"/>
      <c r="B43" s="18"/>
      <c r="C43" s="17" t="s">
        <v>86</v>
      </c>
      <c r="D43" s="13"/>
      <c r="E43" s="13"/>
      <c r="F43" s="13"/>
      <c r="G43" s="13"/>
    </row>
    <row r="44" spans="1:11" ht="30" customHeight="1">
      <c r="A44" s="15" t="s">
        <v>16</v>
      </c>
      <c r="B44" s="16" t="s">
        <v>58</v>
      </c>
      <c r="C44" s="17" t="s">
        <v>87</v>
      </c>
      <c r="D44" s="13"/>
      <c r="E44" s="13"/>
      <c r="F44" s="13"/>
      <c r="G44" s="13"/>
    </row>
    <row r="45" spans="1:11" ht="30" customHeight="1">
      <c r="A45" s="15"/>
      <c r="B45" s="18"/>
      <c r="C45" s="17" t="s">
        <v>88</v>
      </c>
      <c r="D45" s="13"/>
      <c r="E45" s="13"/>
      <c r="F45" s="13"/>
      <c r="G45" s="13"/>
    </row>
    <row r="46" spans="1:11" ht="30" customHeight="1">
      <c r="A46" s="15" t="s">
        <v>18</v>
      </c>
      <c r="B46" s="16" t="s">
        <v>59</v>
      </c>
      <c r="C46" s="17" t="s">
        <v>89</v>
      </c>
      <c r="D46" s="13"/>
      <c r="E46" s="13"/>
      <c r="F46" s="13"/>
      <c r="G46" s="13"/>
    </row>
    <row r="47" spans="1:11" ht="30" customHeight="1">
      <c r="A47" s="15"/>
      <c r="B47" s="18"/>
      <c r="C47" s="17" t="s">
        <v>90</v>
      </c>
      <c r="D47" s="13"/>
      <c r="E47" s="13"/>
      <c r="F47" s="13"/>
      <c r="G47" s="13"/>
    </row>
    <row r="48" spans="1:11" ht="30" customHeight="1">
      <c r="A48" s="15" t="s">
        <v>24</v>
      </c>
      <c r="B48" s="16" t="s">
        <v>60</v>
      </c>
      <c r="C48" s="17" t="s">
        <v>91</v>
      </c>
      <c r="D48" s="13"/>
      <c r="E48" s="13"/>
      <c r="F48" s="13"/>
      <c r="G48" s="13"/>
    </row>
    <row r="49" spans="1:7" ht="30" customHeight="1">
      <c r="A49" s="15"/>
      <c r="B49" s="18"/>
      <c r="C49" s="17" t="s">
        <v>92</v>
      </c>
      <c r="D49" s="13"/>
      <c r="E49" s="13"/>
      <c r="F49" s="13"/>
      <c r="G49" s="13"/>
    </row>
    <row r="50" spans="1:7" ht="30" customHeight="1">
      <c r="A50" s="15" t="s">
        <v>26</v>
      </c>
      <c r="B50" s="16" t="s">
        <v>61</v>
      </c>
      <c r="C50" s="17" t="s">
        <v>93</v>
      </c>
      <c r="D50" s="13"/>
      <c r="E50" s="13"/>
      <c r="F50" s="13"/>
      <c r="G50" s="13"/>
    </row>
    <row r="51" spans="1:7" ht="30" customHeight="1">
      <c r="A51" s="15"/>
      <c r="B51" s="18"/>
      <c r="C51" s="17" t="s">
        <v>94</v>
      </c>
      <c r="D51" s="13"/>
      <c r="E51" s="13"/>
      <c r="F51" s="13"/>
      <c r="G51" s="13"/>
    </row>
    <row r="52" spans="1:7" ht="30" customHeight="1">
      <c r="A52" s="3" t="s">
        <v>62</v>
      </c>
      <c r="B52" s="14" t="s">
        <v>11</v>
      </c>
      <c r="C52" s="14"/>
      <c r="D52" s="14"/>
      <c r="E52" s="14"/>
      <c r="F52" s="13">
        <f>F53</f>
        <v>0</v>
      </c>
      <c r="G52" s="13"/>
    </row>
    <row r="53" spans="1:7" ht="30" customHeight="1">
      <c r="A53" s="15" t="s">
        <v>12</v>
      </c>
      <c r="B53" s="16" t="s">
        <v>63</v>
      </c>
      <c r="C53" s="17" t="s">
        <v>83</v>
      </c>
      <c r="D53" s="13"/>
      <c r="E53" s="13"/>
      <c r="F53" s="13">
        <f>SUM(F54:F59)</f>
        <v>0</v>
      </c>
      <c r="G53" s="13"/>
    </row>
    <row r="54" spans="1:7" ht="30" customHeight="1">
      <c r="A54" s="15">
        <v>1</v>
      </c>
      <c r="B54" s="18"/>
      <c r="C54" s="17" t="s">
        <v>84</v>
      </c>
      <c r="D54" s="13"/>
      <c r="E54" s="13"/>
      <c r="F54" s="13"/>
      <c r="G54" s="13"/>
    </row>
    <row r="55" spans="1:7" ht="30" customHeight="1">
      <c r="A55" s="15">
        <v>2</v>
      </c>
      <c r="B55" s="18"/>
      <c r="C55" s="17" t="s">
        <v>85</v>
      </c>
      <c r="D55" s="13"/>
      <c r="E55" s="13"/>
      <c r="F55" s="13"/>
      <c r="G55" s="13"/>
    </row>
    <row r="56" spans="1:7" ht="30" customHeight="1">
      <c r="A56" s="15">
        <v>3</v>
      </c>
      <c r="B56" s="18"/>
      <c r="C56" s="17" t="s">
        <v>86</v>
      </c>
      <c r="D56" s="13"/>
      <c r="E56" s="13"/>
      <c r="F56" s="13"/>
      <c r="G56" s="13"/>
    </row>
    <row r="57" spans="1:7" ht="30" customHeight="1">
      <c r="A57" s="15">
        <v>4</v>
      </c>
      <c r="B57" s="18"/>
      <c r="C57" s="17" t="s">
        <v>87</v>
      </c>
      <c r="D57" s="13"/>
      <c r="E57" s="13"/>
      <c r="F57" s="13"/>
      <c r="G57" s="13"/>
    </row>
    <row r="58" spans="1:7" ht="30" customHeight="1">
      <c r="A58" s="15">
        <v>5</v>
      </c>
      <c r="B58" s="18"/>
      <c r="C58" s="17" t="s">
        <v>88</v>
      </c>
      <c r="D58" s="13"/>
      <c r="E58" s="13"/>
      <c r="F58" s="13"/>
      <c r="G58" s="13"/>
    </row>
    <row r="59" spans="1:7" ht="30" customHeight="1">
      <c r="A59" s="15">
        <v>6</v>
      </c>
      <c r="B59" s="18"/>
      <c r="C59" s="17" t="s">
        <v>89</v>
      </c>
      <c r="D59" s="13"/>
      <c r="E59" s="13"/>
      <c r="F59" s="13"/>
      <c r="G59" s="13"/>
    </row>
    <row r="60" spans="1:7" ht="18.75">
      <c r="A60" s="20"/>
      <c r="B60" s="19"/>
      <c r="C60" s="19"/>
      <c r="D60" s="19"/>
      <c r="E60" s="19"/>
      <c r="F60" s="19"/>
      <c r="G60" s="19"/>
    </row>
  </sheetData>
  <mergeCells count="2">
    <mergeCell ref="A2:G2"/>
    <mergeCell ref="A4:E4"/>
  </mergeCells>
  <phoneticPr fontId="45" type="noConversion"/>
  <pageMargins left="0.69930555555555596" right="0.69930555555555596"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workbookViewId="0">
      <selection activeCell="N41" sqref="N41"/>
    </sheetView>
  </sheetViews>
  <sheetFormatPr defaultColWidth="9" defaultRowHeight="12.75"/>
  <cols>
    <col min="1" max="1" width="15.83203125" style="9" customWidth="1"/>
    <col min="2" max="2" width="35.83203125" customWidth="1"/>
    <col min="3" max="3" width="24.1640625" customWidth="1"/>
    <col min="4" max="4" width="25.83203125" customWidth="1"/>
    <col min="5" max="6" width="15.83203125" customWidth="1"/>
    <col min="7" max="7" width="17.83203125" customWidth="1"/>
    <col min="8" max="8" width="4.1640625" customWidth="1"/>
  </cols>
  <sheetData>
    <row r="1" spans="1:7" s="7" customFormat="1" ht="30" customHeight="1">
      <c r="A1" s="10" t="s">
        <v>0</v>
      </c>
      <c r="B1" s="11"/>
      <c r="C1" s="11"/>
      <c r="D1" s="11"/>
      <c r="E1" s="11"/>
      <c r="F1" s="11"/>
      <c r="G1" s="11"/>
    </row>
    <row r="2" spans="1:7" ht="57.95" customHeight="1">
      <c r="A2" s="112" t="s">
        <v>118</v>
      </c>
      <c r="B2" s="112"/>
      <c r="C2" s="112"/>
      <c r="D2" s="112"/>
      <c r="E2" s="112"/>
      <c r="F2" s="112"/>
      <c r="G2" s="112"/>
    </row>
    <row r="3" spans="1:7" s="8" customFormat="1" ht="50.1" customHeight="1">
      <c r="A3" s="4" t="s">
        <v>2</v>
      </c>
      <c r="B3" s="4" t="s">
        <v>3</v>
      </c>
      <c r="C3" s="4" t="s">
        <v>4</v>
      </c>
      <c r="D3" s="4" t="s">
        <v>5</v>
      </c>
      <c r="E3" s="4" t="s">
        <v>6</v>
      </c>
      <c r="F3" s="4" t="s">
        <v>7</v>
      </c>
      <c r="G3" s="4" t="s">
        <v>8</v>
      </c>
    </row>
    <row r="4" spans="1:7" ht="30" customHeight="1">
      <c r="A4" s="111" t="s">
        <v>9</v>
      </c>
      <c r="B4" s="111"/>
      <c r="C4" s="111"/>
      <c r="D4" s="111"/>
      <c r="E4" s="111"/>
      <c r="F4" s="13">
        <f>F5+F39+F52</f>
        <v>0</v>
      </c>
      <c r="G4" s="13"/>
    </row>
    <row r="5" spans="1:7" ht="30" customHeight="1">
      <c r="A5" s="4" t="s">
        <v>10</v>
      </c>
      <c r="B5" s="14" t="s">
        <v>11</v>
      </c>
      <c r="C5" s="14"/>
      <c r="D5" s="14"/>
      <c r="E5" s="14"/>
      <c r="F5" s="13">
        <f>F6+F9+F11+F13+F15+F17+F19+F21+F23+F25+F27+F29+F31+F33+F35+F37</f>
        <v>0</v>
      </c>
      <c r="G5" s="13"/>
    </row>
    <row r="6" spans="1:7" ht="30" customHeight="1">
      <c r="A6" s="15" t="s">
        <v>12</v>
      </c>
      <c r="B6" s="16" t="s">
        <v>13</v>
      </c>
      <c r="C6" s="17" t="s">
        <v>83</v>
      </c>
      <c r="D6" s="13"/>
      <c r="E6" s="13"/>
      <c r="F6" s="13"/>
      <c r="G6" s="13"/>
    </row>
    <row r="7" spans="1:7" ht="30" customHeight="1">
      <c r="A7" s="15"/>
      <c r="B7" s="18"/>
      <c r="C7" s="17" t="s">
        <v>84</v>
      </c>
      <c r="D7" s="13"/>
      <c r="E7" s="13"/>
      <c r="F7" s="13"/>
      <c r="G7" s="13"/>
    </row>
    <row r="8" spans="1:7" ht="30" customHeight="1">
      <c r="A8" s="15"/>
      <c r="B8" s="18"/>
      <c r="C8" s="17" t="s">
        <v>85</v>
      </c>
      <c r="D8" s="13"/>
      <c r="E8" s="13"/>
      <c r="F8" s="13"/>
      <c r="G8" s="13"/>
    </row>
    <row r="9" spans="1:7" ht="30" customHeight="1">
      <c r="A9" s="15" t="s">
        <v>14</v>
      </c>
      <c r="B9" s="16" t="s">
        <v>15</v>
      </c>
      <c r="C9" s="17" t="s">
        <v>86</v>
      </c>
      <c r="D9" s="13"/>
      <c r="E9" s="13"/>
      <c r="F9" s="13"/>
      <c r="G9" s="13"/>
    </row>
    <row r="10" spans="1:7" ht="30" customHeight="1">
      <c r="A10" s="15"/>
      <c r="B10" s="18"/>
      <c r="C10" s="17" t="s">
        <v>87</v>
      </c>
      <c r="D10" s="13"/>
      <c r="E10" s="13"/>
      <c r="F10" s="13"/>
      <c r="G10" s="13"/>
    </row>
    <row r="11" spans="1:7" ht="30" customHeight="1">
      <c r="A11" s="15" t="s">
        <v>16</v>
      </c>
      <c r="B11" s="16" t="s">
        <v>17</v>
      </c>
      <c r="C11" s="17" t="s">
        <v>88</v>
      </c>
      <c r="D11" s="13"/>
      <c r="E11" s="13"/>
      <c r="F11" s="13"/>
      <c r="G11" s="13"/>
    </row>
    <row r="12" spans="1:7" ht="30" customHeight="1">
      <c r="A12" s="15"/>
      <c r="B12" s="18"/>
      <c r="C12" s="17" t="s">
        <v>89</v>
      </c>
      <c r="D12" s="13"/>
      <c r="E12" s="13"/>
      <c r="F12" s="13"/>
      <c r="G12" s="13"/>
    </row>
    <row r="13" spans="1:7" ht="30" customHeight="1">
      <c r="A13" s="15" t="s">
        <v>18</v>
      </c>
      <c r="B13" s="16" t="s">
        <v>19</v>
      </c>
      <c r="C13" s="17" t="s">
        <v>90</v>
      </c>
      <c r="D13" s="13"/>
      <c r="E13" s="13"/>
      <c r="F13" s="13"/>
      <c r="G13" s="13"/>
    </row>
    <row r="14" spans="1:7" ht="30" customHeight="1">
      <c r="A14" s="15"/>
      <c r="B14" s="18"/>
      <c r="C14" s="17" t="s">
        <v>91</v>
      </c>
      <c r="D14" s="13"/>
      <c r="E14" s="13"/>
      <c r="F14" s="13"/>
      <c r="G14" s="13"/>
    </row>
    <row r="15" spans="1:7" ht="30" customHeight="1">
      <c r="A15" s="15" t="s">
        <v>24</v>
      </c>
      <c r="B15" s="16" t="s">
        <v>25</v>
      </c>
      <c r="C15" s="17" t="s">
        <v>92</v>
      </c>
      <c r="D15" s="13"/>
      <c r="E15" s="13"/>
      <c r="F15" s="13"/>
      <c r="G15" s="13"/>
    </row>
    <row r="16" spans="1:7" ht="30" customHeight="1">
      <c r="A16" s="15"/>
      <c r="B16" s="18"/>
      <c r="C16" s="17" t="s">
        <v>93</v>
      </c>
      <c r="D16" s="13"/>
      <c r="E16" s="13"/>
      <c r="F16" s="13"/>
      <c r="G16" s="13"/>
    </row>
    <row r="17" spans="1:8" ht="30" customHeight="1">
      <c r="A17" s="15" t="s">
        <v>26</v>
      </c>
      <c r="B17" s="16" t="s">
        <v>27</v>
      </c>
      <c r="C17" s="17" t="s">
        <v>94</v>
      </c>
      <c r="D17" s="13"/>
      <c r="E17" s="13"/>
      <c r="F17" s="13"/>
      <c r="G17" s="13"/>
    </row>
    <row r="18" spans="1:8" ht="30" customHeight="1">
      <c r="A18" s="15"/>
      <c r="B18" s="18"/>
      <c r="C18" s="17" t="s">
        <v>95</v>
      </c>
      <c r="D18" s="13"/>
      <c r="E18" s="13"/>
      <c r="F18" s="13"/>
      <c r="G18" s="13"/>
    </row>
    <row r="19" spans="1:8" ht="30" customHeight="1">
      <c r="A19" s="15" t="s">
        <v>28</v>
      </c>
      <c r="B19" s="16" t="s">
        <v>29</v>
      </c>
      <c r="C19" s="17" t="s">
        <v>96</v>
      </c>
      <c r="D19" s="13"/>
      <c r="E19" s="13"/>
      <c r="F19" s="13"/>
      <c r="G19" s="13"/>
    </row>
    <row r="20" spans="1:8" ht="30" customHeight="1">
      <c r="A20" s="15"/>
      <c r="B20" s="18"/>
      <c r="C20" s="17" t="s">
        <v>97</v>
      </c>
      <c r="D20" s="13"/>
      <c r="E20" s="13"/>
      <c r="F20" s="13"/>
      <c r="G20" s="13"/>
    </row>
    <row r="21" spans="1:8" ht="30" customHeight="1">
      <c r="A21" s="15" t="s">
        <v>30</v>
      </c>
      <c r="B21" s="16" t="s">
        <v>31</v>
      </c>
      <c r="C21" s="17" t="s">
        <v>98</v>
      </c>
      <c r="D21" s="13"/>
      <c r="E21" s="13"/>
      <c r="F21" s="13"/>
      <c r="G21" s="13"/>
    </row>
    <row r="22" spans="1:8" ht="30" customHeight="1">
      <c r="A22" s="15"/>
      <c r="B22" s="18"/>
      <c r="C22" s="17" t="s">
        <v>99</v>
      </c>
      <c r="D22" s="13"/>
      <c r="E22" s="13"/>
      <c r="F22" s="13"/>
      <c r="G22" s="13"/>
    </row>
    <row r="23" spans="1:8" ht="30" customHeight="1">
      <c r="A23" s="15" t="s">
        <v>32</v>
      </c>
      <c r="B23" s="16" t="s">
        <v>33</v>
      </c>
      <c r="C23" s="17" t="s">
        <v>100</v>
      </c>
      <c r="D23" s="13"/>
      <c r="E23" s="13"/>
      <c r="F23" s="13"/>
      <c r="G23" s="13"/>
      <c r="H23" s="19"/>
    </row>
    <row r="24" spans="1:8" ht="30" customHeight="1">
      <c r="A24" s="15"/>
      <c r="B24" s="18"/>
      <c r="C24" s="17" t="s">
        <v>101</v>
      </c>
      <c r="D24" s="13"/>
      <c r="E24" s="13"/>
      <c r="F24" s="13"/>
      <c r="G24" s="13"/>
    </row>
    <row r="25" spans="1:8" ht="30" customHeight="1">
      <c r="A25" s="15" t="s">
        <v>34</v>
      </c>
      <c r="B25" s="16" t="s">
        <v>35</v>
      </c>
      <c r="C25" s="17" t="s">
        <v>102</v>
      </c>
      <c r="D25" s="13"/>
      <c r="E25" s="13"/>
      <c r="F25" s="13"/>
      <c r="G25" s="13"/>
    </row>
    <row r="26" spans="1:8" ht="30" customHeight="1">
      <c r="A26" s="15"/>
      <c r="B26" s="18"/>
      <c r="C26" s="17" t="s">
        <v>103</v>
      </c>
      <c r="D26" s="13"/>
      <c r="E26" s="13"/>
      <c r="F26" s="13"/>
      <c r="G26" s="13"/>
    </row>
    <row r="27" spans="1:8" ht="30" customHeight="1">
      <c r="A27" s="15" t="s">
        <v>36</v>
      </c>
      <c r="B27" s="16" t="s">
        <v>37</v>
      </c>
      <c r="C27" s="17" t="s">
        <v>104</v>
      </c>
      <c r="D27" s="13"/>
      <c r="E27" s="13"/>
      <c r="F27" s="13"/>
      <c r="G27" s="13"/>
    </row>
    <row r="28" spans="1:8" ht="30" customHeight="1">
      <c r="A28" s="15"/>
      <c r="B28" s="18"/>
      <c r="C28" s="17" t="s">
        <v>105</v>
      </c>
      <c r="D28" s="13"/>
      <c r="E28" s="13"/>
      <c r="F28" s="13"/>
      <c r="G28" s="13"/>
    </row>
    <row r="29" spans="1:8" ht="30" customHeight="1">
      <c r="A29" s="15" t="s">
        <v>38</v>
      </c>
      <c r="B29" s="16" t="s">
        <v>39</v>
      </c>
      <c r="C29" s="17" t="s">
        <v>106</v>
      </c>
      <c r="D29" s="13"/>
      <c r="E29" s="13"/>
      <c r="F29" s="13"/>
      <c r="G29" s="13"/>
    </row>
    <row r="30" spans="1:8" ht="30" customHeight="1">
      <c r="A30" s="15"/>
      <c r="B30" s="18"/>
      <c r="C30" s="17" t="s">
        <v>107</v>
      </c>
      <c r="D30" s="13"/>
      <c r="E30" s="13"/>
      <c r="F30" s="13"/>
      <c r="G30" s="13"/>
    </row>
    <row r="31" spans="1:8" ht="30" customHeight="1">
      <c r="A31" s="15" t="s">
        <v>40</v>
      </c>
      <c r="B31" s="16" t="s">
        <v>41</v>
      </c>
      <c r="C31" s="17" t="s">
        <v>108</v>
      </c>
      <c r="D31" s="13"/>
      <c r="E31" s="13"/>
      <c r="F31" s="13"/>
      <c r="G31" s="13"/>
    </row>
    <row r="32" spans="1:8" ht="30" customHeight="1">
      <c r="A32" s="15"/>
      <c r="B32" s="18"/>
      <c r="C32" s="17" t="s">
        <v>109</v>
      </c>
      <c r="D32" s="13"/>
      <c r="E32" s="13"/>
      <c r="F32" s="13"/>
      <c r="G32" s="13"/>
    </row>
    <row r="33" spans="1:11" ht="30" customHeight="1">
      <c r="A33" s="15" t="s">
        <v>45</v>
      </c>
      <c r="B33" s="16" t="s">
        <v>46</v>
      </c>
      <c r="C33" s="17" t="s">
        <v>110</v>
      </c>
      <c r="D33" s="13"/>
      <c r="E33" s="13"/>
      <c r="F33" s="13"/>
      <c r="G33" s="13"/>
    </row>
    <row r="34" spans="1:11" ht="30" customHeight="1">
      <c r="A34" s="15"/>
      <c r="B34" s="18"/>
      <c r="C34" s="17" t="s">
        <v>111</v>
      </c>
      <c r="D34" s="13"/>
      <c r="E34" s="13"/>
      <c r="F34" s="13"/>
      <c r="G34" s="13"/>
    </row>
    <row r="35" spans="1:11" ht="30" customHeight="1">
      <c r="A35" s="15" t="s">
        <v>47</v>
      </c>
      <c r="B35" s="16" t="s">
        <v>48</v>
      </c>
      <c r="C35" s="17" t="s">
        <v>112</v>
      </c>
      <c r="D35" s="13"/>
      <c r="E35" s="13"/>
      <c r="F35" s="13"/>
      <c r="G35" s="13"/>
    </row>
    <row r="36" spans="1:11" ht="30" customHeight="1">
      <c r="A36" s="15"/>
      <c r="B36" s="18"/>
      <c r="C36" s="17" t="s">
        <v>113</v>
      </c>
      <c r="D36" s="13"/>
      <c r="E36" s="13"/>
      <c r="F36" s="13"/>
      <c r="G36" s="13"/>
      <c r="K36" t="s">
        <v>12</v>
      </c>
    </row>
    <row r="37" spans="1:11" ht="30" customHeight="1">
      <c r="A37" s="15" t="s">
        <v>49</v>
      </c>
      <c r="B37" s="16" t="s">
        <v>50</v>
      </c>
      <c r="C37" s="17" t="s">
        <v>114</v>
      </c>
      <c r="D37" s="13"/>
      <c r="E37" s="13"/>
      <c r="F37" s="13"/>
      <c r="G37" s="13"/>
      <c r="K37" t="s">
        <v>14</v>
      </c>
    </row>
    <row r="38" spans="1:11" ht="30" customHeight="1">
      <c r="A38" s="15"/>
      <c r="B38" s="18"/>
      <c r="C38" s="17" t="s">
        <v>115</v>
      </c>
      <c r="D38" s="13"/>
      <c r="E38" s="13"/>
      <c r="F38" s="13"/>
      <c r="G38" s="13"/>
      <c r="K38" t="s">
        <v>16</v>
      </c>
    </row>
    <row r="39" spans="1:11" ht="30" customHeight="1">
      <c r="A39" s="3" t="s">
        <v>51</v>
      </c>
      <c r="B39" s="14" t="s">
        <v>11</v>
      </c>
      <c r="C39" s="14"/>
      <c r="D39" s="14"/>
      <c r="E39" s="14"/>
      <c r="F39" s="13">
        <f>F40+F42+F44+F46+F48+F50</f>
        <v>0</v>
      </c>
      <c r="G39" s="13"/>
      <c r="K39" t="s">
        <v>18</v>
      </c>
    </row>
    <row r="40" spans="1:11" ht="30" customHeight="1">
      <c r="A40" s="15" t="s">
        <v>12</v>
      </c>
      <c r="B40" s="16" t="s">
        <v>52</v>
      </c>
      <c r="C40" s="17" t="s">
        <v>83</v>
      </c>
      <c r="D40" s="13"/>
      <c r="E40" s="13"/>
      <c r="F40" s="13"/>
      <c r="G40" s="13"/>
      <c r="K40" t="s">
        <v>24</v>
      </c>
    </row>
    <row r="41" spans="1:11" ht="30" customHeight="1">
      <c r="A41" s="15"/>
      <c r="B41" s="18"/>
      <c r="C41" s="17" t="s">
        <v>84</v>
      </c>
      <c r="D41" s="13"/>
      <c r="E41" s="13"/>
      <c r="F41" s="13"/>
      <c r="G41" s="13"/>
    </row>
    <row r="42" spans="1:11" ht="30" customHeight="1">
      <c r="A42" s="15" t="s">
        <v>14</v>
      </c>
      <c r="B42" s="16" t="s">
        <v>53</v>
      </c>
      <c r="C42" s="17" t="s">
        <v>85</v>
      </c>
      <c r="D42" s="13"/>
      <c r="E42" s="13"/>
      <c r="F42" s="13"/>
      <c r="G42" s="13"/>
    </row>
    <row r="43" spans="1:11" ht="30" customHeight="1">
      <c r="A43" s="15"/>
      <c r="B43" s="18"/>
      <c r="C43" s="17" t="s">
        <v>86</v>
      </c>
      <c r="D43" s="13"/>
      <c r="E43" s="13"/>
      <c r="F43" s="13"/>
      <c r="G43" s="13"/>
    </row>
    <row r="44" spans="1:11" ht="30" customHeight="1">
      <c r="A44" s="15" t="s">
        <v>16</v>
      </c>
      <c r="B44" s="16" t="s">
        <v>58</v>
      </c>
      <c r="C44" s="17" t="s">
        <v>87</v>
      </c>
      <c r="D44" s="13"/>
      <c r="E44" s="13"/>
      <c r="F44" s="13"/>
      <c r="G44" s="13"/>
    </row>
    <row r="45" spans="1:11" ht="30" customHeight="1">
      <c r="A45" s="15"/>
      <c r="B45" s="18"/>
      <c r="C45" s="17" t="s">
        <v>88</v>
      </c>
      <c r="D45" s="13"/>
      <c r="E45" s="13"/>
      <c r="F45" s="13"/>
      <c r="G45" s="13"/>
    </row>
    <row r="46" spans="1:11" ht="30" customHeight="1">
      <c r="A46" s="15" t="s">
        <v>18</v>
      </c>
      <c r="B46" s="16" t="s">
        <v>59</v>
      </c>
      <c r="C46" s="17" t="s">
        <v>89</v>
      </c>
      <c r="D46" s="13"/>
      <c r="E46" s="13"/>
      <c r="F46" s="13"/>
      <c r="G46" s="13"/>
    </row>
    <row r="47" spans="1:11" ht="30" customHeight="1">
      <c r="A47" s="15"/>
      <c r="B47" s="18"/>
      <c r="C47" s="17" t="s">
        <v>90</v>
      </c>
      <c r="D47" s="13"/>
      <c r="E47" s="13"/>
      <c r="F47" s="13"/>
      <c r="G47" s="13"/>
    </row>
    <row r="48" spans="1:11" ht="30" customHeight="1">
      <c r="A48" s="15" t="s">
        <v>24</v>
      </c>
      <c r="B48" s="16" t="s">
        <v>60</v>
      </c>
      <c r="C48" s="17" t="s">
        <v>91</v>
      </c>
      <c r="D48" s="13"/>
      <c r="E48" s="13"/>
      <c r="F48" s="13"/>
      <c r="G48" s="13"/>
    </row>
    <row r="49" spans="1:7" ht="30" customHeight="1">
      <c r="A49" s="15"/>
      <c r="B49" s="18"/>
      <c r="C49" s="17" t="s">
        <v>92</v>
      </c>
      <c r="D49" s="13"/>
      <c r="E49" s="13"/>
      <c r="F49" s="13"/>
      <c r="G49" s="13"/>
    </row>
    <row r="50" spans="1:7" ht="30" customHeight="1">
      <c r="A50" s="15" t="s">
        <v>26</v>
      </c>
      <c r="B50" s="16" t="s">
        <v>61</v>
      </c>
      <c r="C50" s="17" t="s">
        <v>93</v>
      </c>
      <c r="D50" s="13"/>
      <c r="E50" s="13"/>
      <c r="F50" s="13"/>
      <c r="G50" s="13"/>
    </row>
    <row r="51" spans="1:7" ht="30" customHeight="1">
      <c r="A51" s="15"/>
      <c r="B51" s="18"/>
      <c r="C51" s="17" t="s">
        <v>94</v>
      </c>
      <c r="D51" s="13"/>
      <c r="E51" s="13"/>
      <c r="F51" s="13"/>
      <c r="G51" s="13"/>
    </row>
    <row r="52" spans="1:7" ht="30" customHeight="1">
      <c r="A52" s="3" t="s">
        <v>62</v>
      </c>
      <c r="B52" s="14" t="s">
        <v>11</v>
      </c>
      <c r="C52" s="14"/>
      <c r="D52" s="14"/>
      <c r="E52" s="14"/>
      <c r="F52" s="13">
        <f>F53</f>
        <v>0</v>
      </c>
      <c r="G52" s="13"/>
    </row>
    <row r="53" spans="1:7" ht="30" customHeight="1">
      <c r="A53" s="15" t="s">
        <v>12</v>
      </c>
      <c r="B53" s="16" t="s">
        <v>63</v>
      </c>
      <c r="C53" s="17" t="s">
        <v>83</v>
      </c>
      <c r="D53" s="13"/>
      <c r="E53" s="13"/>
      <c r="F53" s="13">
        <f>SUM(F54:F59)</f>
        <v>0</v>
      </c>
      <c r="G53" s="13"/>
    </row>
    <row r="54" spans="1:7" ht="30" customHeight="1">
      <c r="A54" s="15">
        <v>1</v>
      </c>
      <c r="B54" s="18"/>
      <c r="C54" s="17" t="s">
        <v>84</v>
      </c>
      <c r="D54" s="13"/>
      <c r="E54" s="13"/>
      <c r="F54" s="13"/>
      <c r="G54" s="13"/>
    </row>
    <row r="55" spans="1:7" ht="30" customHeight="1">
      <c r="A55" s="15">
        <v>2</v>
      </c>
      <c r="B55" s="18"/>
      <c r="C55" s="17" t="s">
        <v>85</v>
      </c>
      <c r="D55" s="13"/>
      <c r="E55" s="13"/>
      <c r="F55" s="13"/>
      <c r="G55" s="13"/>
    </row>
    <row r="56" spans="1:7" ht="30" customHeight="1">
      <c r="A56" s="15">
        <v>3</v>
      </c>
      <c r="B56" s="18"/>
      <c r="C56" s="17" t="s">
        <v>86</v>
      </c>
      <c r="D56" s="13"/>
      <c r="E56" s="13"/>
      <c r="F56" s="13"/>
      <c r="G56" s="13"/>
    </row>
    <row r="57" spans="1:7" ht="30" customHeight="1">
      <c r="A57" s="15">
        <v>4</v>
      </c>
      <c r="B57" s="18"/>
      <c r="C57" s="17" t="s">
        <v>87</v>
      </c>
      <c r="D57" s="13"/>
      <c r="E57" s="13"/>
      <c r="F57" s="13"/>
      <c r="G57" s="13"/>
    </row>
    <row r="58" spans="1:7" ht="30" customHeight="1">
      <c r="A58" s="15">
        <v>5</v>
      </c>
      <c r="B58" s="18"/>
      <c r="C58" s="17" t="s">
        <v>88</v>
      </c>
      <c r="D58" s="13"/>
      <c r="E58" s="13"/>
      <c r="F58" s="13"/>
      <c r="G58" s="13"/>
    </row>
    <row r="59" spans="1:7" ht="30" customHeight="1">
      <c r="A59" s="15">
        <v>6</v>
      </c>
      <c r="B59" s="18"/>
      <c r="C59" s="17" t="s">
        <v>89</v>
      </c>
      <c r="D59" s="13"/>
      <c r="E59" s="13"/>
      <c r="F59" s="13"/>
      <c r="G59" s="13"/>
    </row>
    <row r="60" spans="1:7" ht="18.75">
      <c r="A60" s="20"/>
      <c r="B60" s="19"/>
      <c r="C60" s="19"/>
      <c r="D60" s="19"/>
      <c r="E60" s="19"/>
      <c r="F60" s="19"/>
      <c r="G60" s="19"/>
    </row>
  </sheetData>
  <autoFilter ref="A3:H59"/>
  <mergeCells count="2">
    <mergeCell ref="A2:G2"/>
    <mergeCell ref="A4:E4"/>
  </mergeCells>
  <phoneticPr fontId="45" type="noConversion"/>
  <pageMargins left="0.69930555555555596" right="0.69930555555555596"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workbookViewId="0">
      <selection activeCell="N41" sqref="N41"/>
    </sheetView>
  </sheetViews>
  <sheetFormatPr defaultColWidth="9" defaultRowHeight="12.75"/>
  <cols>
    <col min="1" max="1" width="15.83203125" style="9" customWidth="1"/>
    <col min="2" max="2" width="35.83203125" customWidth="1"/>
    <col min="3" max="3" width="24.1640625" customWidth="1"/>
    <col min="4" max="4" width="25.83203125" customWidth="1"/>
    <col min="5" max="6" width="15.83203125" customWidth="1"/>
    <col min="7" max="7" width="17.83203125" customWidth="1"/>
    <col min="8" max="8" width="4.1640625" customWidth="1"/>
  </cols>
  <sheetData>
    <row r="1" spans="1:7" s="7" customFormat="1" ht="30" customHeight="1">
      <c r="A1" s="10" t="s">
        <v>0</v>
      </c>
      <c r="B1" s="11"/>
      <c r="C1" s="11"/>
      <c r="D1" s="11"/>
      <c r="E1" s="11"/>
      <c r="F1" s="11"/>
      <c r="G1" s="11"/>
    </row>
    <row r="2" spans="1:7" ht="57.95" customHeight="1">
      <c r="A2" s="110" t="s">
        <v>119</v>
      </c>
      <c r="B2" s="110"/>
      <c r="C2" s="110"/>
      <c r="D2" s="110"/>
      <c r="E2" s="110"/>
      <c r="F2" s="110"/>
      <c r="G2" s="110"/>
    </row>
    <row r="3" spans="1:7" s="8" customFormat="1" ht="50.1" customHeight="1">
      <c r="A3" s="4" t="s">
        <v>2</v>
      </c>
      <c r="B3" s="4" t="s">
        <v>3</v>
      </c>
      <c r="C3" s="4" t="s">
        <v>4</v>
      </c>
      <c r="D3" s="4" t="s">
        <v>5</v>
      </c>
      <c r="E3" s="4" t="s">
        <v>6</v>
      </c>
      <c r="F3" s="4" t="s">
        <v>7</v>
      </c>
      <c r="G3" s="12" t="s">
        <v>8</v>
      </c>
    </row>
    <row r="4" spans="1:7" ht="30" customHeight="1">
      <c r="A4" s="111" t="s">
        <v>9</v>
      </c>
      <c r="B4" s="111"/>
      <c r="C4" s="111"/>
      <c r="D4" s="111"/>
      <c r="E4" s="111"/>
      <c r="F4" s="13">
        <f>F5+F39+F52</f>
        <v>0</v>
      </c>
      <c r="G4" s="13"/>
    </row>
    <row r="5" spans="1:7" ht="30" customHeight="1">
      <c r="A5" s="4" t="s">
        <v>10</v>
      </c>
      <c r="B5" s="14" t="s">
        <v>11</v>
      </c>
      <c r="C5" s="14"/>
      <c r="D5" s="14"/>
      <c r="E5" s="14"/>
      <c r="F5" s="13">
        <f>F6+F9+F11+F13+F15+F17+F19+F21+F23+F25+F27+F29+F31+F33+F35+F37</f>
        <v>0</v>
      </c>
      <c r="G5" s="13"/>
    </row>
    <row r="6" spans="1:7" ht="30" customHeight="1">
      <c r="A6" s="15" t="s">
        <v>12</v>
      </c>
      <c r="B6" s="16" t="s">
        <v>13</v>
      </c>
      <c r="C6" s="17" t="s">
        <v>83</v>
      </c>
      <c r="D6" s="13"/>
      <c r="E6" s="13"/>
      <c r="F6" s="13"/>
      <c r="G6" s="13"/>
    </row>
    <row r="7" spans="1:7" ht="30" customHeight="1">
      <c r="A7" s="15"/>
      <c r="B7" s="18"/>
      <c r="C7" s="17" t="s">
        <v>84</v>
      </c>
      <c r="D7" s="13"/>
      <c r="E7" s="13"/>
      <c r="F7" s="13"/>
      <c r="G7" s="13"/>
    </row>
    <row r="8" spans="1:7" ht="30" customHeight="1">
      <c r="A8" s="15"/>
      <c r="B8" s="18"/>
      <c r="C8" s="17" t="s">
        <v>85</v>
      </c>
      <c r="D8" s="13"/>
      <c r="E8" s="13"/>
      <c r="F8" s="13"/>
      <c r="G8" s="13"/>
    </row>
    <row r="9" spans="1:7" ht="30" customHeight="1">
      <c r="A9" s="15" t="s">
        <v>14</v>
      </c>
      <c r="B9" s="16" t="s">
        <v>15</v>
      </c>
      <c r="C9" s="17" t="s">
        <v>86</v>
      </c>
      <c r="D9" s="13"/>
      <c r="E9" s="13"/>
      <c r="F9" s="13"/>
      <c r="G9" s="13"/>
    </row>
    <row r="10" spans="1:7" ht="30" customHeight="1">
      <c r="A10" s="15"/>
      <c r="B10" s="18"/>
      <c r="C10" s="17" t="s">
        <v>87</v>
      </c>
      <c r="D10" s="13"/>
      <c r="E10" s="13"/>
      <c r="F10" s="13"/>
      <c r="G10" s="13"/>
    </row>
    <row r="11" spans="1:7" ht="30" customHeight="1">
      <c r="A11" s="15" t="s">
        <v>16</v>
      </c>
      <c r="B11" s="16" t="s">
        <v>17</v>
      </c>
      <c r="C11" s="17" t="s">
        <v>88</v>
      </c>
      <c r="D11" s="13"/>
      <c r="E11" s="13"/>
      <c r="F11" s="13"/>
      <c r="G11" s="13"/>
    </row>
    <row r="12" spans="1:7" ht="30" customHeight="1">
      <c r="A12" s="15"/>
      <c r="B12" s="18"/>
      <c r="C12" s="17" t="s">
        <v>89</v>
      </c>
      <c r="D12" s="13"/>
      <c r="E12" s="13"/>
      <c r="F12" s="13"/>
      <c r="G12" s="13"/>
    </row>
    <row r="13" spans="1:7" ht="30" customHeight="1">
      <c r="A13" s="15" t="s">
        <v>18</v>
      </c>
      <c r="B13" s="16" t="s">
        <v>19</v>
      </c>
      <c r="C13" s="17" t="s">
        <v>90</v>
      </c>
      <c r="D13" s="13"/>
      <c r="E13" s="13"/>
      <c r="F13" s="13"/>
      <c r="G13" s="13"/>
    </row>
    <row r="14" spans="1:7" ht="30" customHeight="1">
      <c r="A14" s="15"/>
      <c r="B14" s="18"/>
      <c r="C14" s="17" t="s">
        <v>91</v>
      </c>
      <c r="D14" s="13"/>
      <c r="E14" s="13"/>
      <c r="F14" s="13"/>
      <c r="G14" s="13"/>
    </row>
    <row r="15" spans="1:7" ht="30" customHeight="1">
      <c r="A15" s="15" t="s">
        <v>24</v>
      </c>
      <c r="B15" s="16" t="s">
        <v>25</v>
      </c>
      <c r="C15" s="17" t="s">
        <v>92</v>
      </c>
      <c r="D15" s="13"/>
      <c r="E15" s="13"/>
      <c r="F15" s="13"/>
      <c r="G15" s="13"/>
    </row>
    <row r="16" spans="1:7" ht="30" customHeight="1">
      <c r="A16" s="15"/>
      <c r="B16" s="18"/>
      <c r="C16" s="17" t="s">
        <v>93</v>
      </c>
      <c r="D16" s="13"/>
      <c r="E16" s="13"/>
      <c r="F16" s="13"/>
      <c r="G16" s="13"/>
    </row>
    <row r="17" spans="1:8" ht="30" customHeight="1">
      <c r="A17" s="15" t="s">
        <v>26</v>
      </c>
      <c r="B17" s="16" t="s">
        <v>27</v>
      </c>
      <c r="C17" s="17" t="s">
        <v>94</v>
      </c>
      <c r="D17" s="13"/>
      <c r="E17" s="13"/>
      <c r="F17" s="13"/>
      <c r="G17" s="13"/>
    </row>
    <row r="18" spans="1:8" ht="30" customHeight="1">
      <c r="A18" s="15"/>
      <c r="B18" s="18"/>
      <c r="C18" s="17" t="s">
        <v>95</v>
      </c>
      <c r="D18" s="13"/>
      <c r="E18" s="13"/>
      <c r="F18" s="13"/>
      <c r="G18" s="13"/>
    </row>
    <row r="19" spans="1:8" ht="30" customHeight="1">
      <c r="A19" s="15" t="s">
        <v>28</v>
      </c>
      <c r="B19" s="16" t="s">
        <v>29</v>
      </c>
      <c r="C19" s="17" t="s">
        <v>96</v>
      </c>
      <c r="D19" s="13"/>
      <c r="E19" s="13"/>
      <c r="F19" s="13"/>
      <c r="G19" s="13"/>
    </row>
    <row r="20" spans="1:8" ht="30" customHeight="1">
      <c r="A20" s="15"/>
      <c r="B20" s="18"/>
      <c r="C20" s="17" t="s">
        <v>97</v>
      </c>
      <c r="D20" s="13"/>
      <c r="E20" s="13"/>
      <c r="F20" s="13"/>
      <c r="G20" s="13"/>
    </row>
    <row r="21" spans="1:8" ht="30" customHeight="1">
      <c r="A21" s="15" t="s">
        <v>30</v>
      </c>
      <c r="B21" s="16" t="s">
        <v>31</v>
      </c>
      <c r="C21" s="17" t="s">
        <v>98</v>
      </c>
      <c r="D21" s="13"/>
      <c r="E21" s="13"/>
      <c r="F21" s="13"/>
      <c r="G21" s="13"/>
    </row>
    <row r="22" spans="1:8" ht="30" customHeight="1">
      <c r="A22" s="15"/>
      <c r="B22" s="18"/>
      <c r="C22" s="17" t="s">
        <v>99</v>
      </c>
      <c r="D22" s="13"/>
      <c r="E22" s="13"/>
      <c r="F22" s="13"/>
      <c r="G22" s="13"/>
    </row>
    <row r="23" spans="1:8" ht="30" customHeight="1">
      <c r="A23" s="15" t="s">
        <v>32</v>
      </c>
      <c r="B23" s="16" t="s">
        <v>33</v>
      </c>
      <c r="C23" s="17" t="s">
        <v>100</v>
      </c>
      <c r="D23" s="13"/>
      <c r="E23" s="13"/>
      <c r="F23" s="13"/>
      <c r="G23" s="13"/>
      <c r="H23" s="19"/>
    </row>
    <row r="24" spans="1:8" ht="30" customHeight="1">
      <c r="A24" s="15"/>
      <c r="B24" s="18"/>
      <c r="C24" s="17" t="s">
        <v>101</v>
      </c>
      <c r="D24" s="13"/>
      <c r="E24" s="13"/>
      <c r="F24" s="13"/>
      <c r="G24" s="13"/>
    </row>
    <row r="25" spans="1:8" ht="30" customHeight="1">
      <c r="A25" s="15" t="s">
        <v>34</v>
      </c>
      <c r="B25" s="16" t="s">
        <v>35</v>
      </c>
      <c r="C25" s="17" t="s">
        <v>102</v>
      </c>
      <c r="D25" s="13"/>
      <c r="E25" s="13"/>
      <c r="F25" s="13"/>
      <c r="G25" s="13"/>
    </row>
    <row r="26" spans="1:8" ht="30" customHeight="1">
      <c r="A26" s="15"/>
      <c r="B26" s="18"/>
      <c r="C26" s="17" t="s">
        <v>103</v>
      </c>
      <c r="D26" s="13"/>
      <c r="E26" s="13"/>
      <c r="F26" s="13"/>
      <c r="G26" s="13"/>
    </row>
    <row r="27" spans="1:8" ht="30" customHeight="1">
      <c r="A27" s="15" t="s">
        <v>36</v>
      </c>
      <c r="B27" s="16" t="s">
        <v>37</v>
      </c>
      <c r="C27" s="17" t="s">
        <v>104</v>
      </c>
      <c r="D27" s="13"/>
      <c r="E27" s="13"/>
      <c r="F27" s="13"/>
      <c r="G27" s="13"/>
    </row>
    <row r="28" spans="1:8" ht="30" customHeight="1">
      <c r="A28" s="15"/>
      <c r="B28" s="18"/>
      <c r="C28" s="17" t="s">
        <v>105</v>
      </c>
      <c r="D28" s="13"/>
      <c r="E28" s="13"/>
      <c r="F28" s="13"/>
      <c r="G28" s="13"/>
    </row>
    <row r="29" spans="1:8" ht="30" customHeight="1">
      <c r="A29" s="15" t="s">
        <v>38</v>
      </c>
      <c r="B29" s="16" t="s">
        <v>39</v>
      </c>
      <c r="C29" s="17" t="s">
        <v>106</v>
      </c>
      <c r="D29" s="13"/>
      <c r="E29" s="13"/>
      <c r="F29" s="13"/>
      <c r="G29" s="13"/>
    </row>
    <row r="30" spans="1:8" ht="30" customHeight="1">
      <c r="A30" s="15"/>
      <c r="B30" s="18"/>
      <c r="C30" s="17" t="s">
        <v>107</v>
      </c>
      <c r="D30" s="13"/>
      <c r="E30" s="13"/>
      <c r="F30" s="13"/>
      <c r="G30" s="13"/>
    </row>
    <row r="31" spans="1:8" ht="30" customHeight="1">
      <c r="A31" s="15" t="s">
        <v>40</v>
      </c>
      <c r="B31" s="16" t="s">
        <v>41</v>
      </c>
      <c r="C31" s="17" t="s">
        <v>108</v>
      </c>
      <c r="D31" s="13"/>
      <c r="E31" s="13"/>
      <c r="F31" s="13"/>
      <c r="G31" s="13"/>
    </row>
    <row r="32" spans="1:8" ht="30" customHeight="1">
      <c r="A32" s="15"/>
      <c r="B32" s="18"/>
      <c r="C32" s="17" t="s">
        <v>109</v>
      </c>
      <c r="D32" s="13"/>
      <c r="E32" s="13"/>
      <c r="F32" s="13"/>
      <c r="G32" s="13"/>
    </row>
    <row r="33" spans="1:11" ht="30" customHeight="1">
      <c r="A33" s="15" t="s">
        <v>45</v>
      </c>
      <c r="B33" s="16" t="s">
        <v>46</v>
      </c>
      <c r="C33" s="17" t="s">
        <v>110</v>
      </c>
      <c r="D33" s="13"/>
      <c r="E33" s="13"/>
      <c r="F33" s="13"/>
      <c r="G33" s="13"/>
    </row>
    <row r="34" spans="1:11" ht="30" customHeight="1">
      <c r="A34" s="15"/>
      <c r="B34" s="18"/>
      <c r="C34" s="17" t="s">
        <v>111</v>
      </c>
      <c r="D34" s="13"/>
      <c r="E34" s="13"/>
      <c r="F34" s="13"/>
      <c r="G34" s="13"/>
    </row>
    <row r="35" spans="1:11" ht="30" customHeight="1">
      <c r="A35" s="15" t="s">
        <v>47</v>
      </c>
      <c r="B35" s="16" t="s">
        <v>48</v>
      </c>
      <c r="C35" s="17" t="s">
        <v>112</v>
      </c>
      <c r="D35" s="13"/>
      <c r="E35" s="13"/>
      <c r="F35" s="13"/>
      <c r="G35" s="13"/>
    </row>
    <row r="36" spans="1:11" ht="30" customHeight="1">
      <c r="A36" s="15"/>
      <c r="B36" s="18"/>
      <c r="C36" s="17" t="s">
        <v>113</v>
      </c>
      <c r="D36" s="13"/>
      <c r="E36" s="13"/>
      <c r="F36" s="13"/>
      <c r="G36" s="13"/>
      <c r="K36" t="s">
        <v>12</v>
      </c>
    </row>
    <row r="37" spans="1:11" ht="30" customHeight="1">
      <c r="A37" s="15" t="s">
        <v>49</v>
      </c>
      <c r="B37" s="16" t="s">
        <v>50</v>
      </c>
      <c r="C37" s="17" t="s">
        <v>114</v>
      </c>
      <c r="D37" s="13"/>
      <c r="E37" s="13"/>
      <c r="F37" s="13"/>
      <c r="G37" s="13"/>
      <c r="K37" t="s">
        <v>14</v>
      </c>
    </row>
    <row r="38" spans="1:11" ht="30" customHeight="1">
      <c r="A38" s="15"/>
      <c r="B38" s="18"/>
      <c r="C38" s="17" t="s">
        <v>115</v>
      </c>
      <c r="D38" s="13"/>
      <c r="E38" s="13"/>
      <c r="F38" s="13"/>
      <c r="G38" s="13"/>
      <c r="K38" t="s">
        <v>16</v>
      </c>
    </row>
    <row r="39" spans="1:11" ht="30" customHeight="1">
      <c r="A39" s="3" t="s">
        <v>51</v>
      </c>
      <c r="B39" s="14" t="s">
        <v>11</v>
      </c>
      <c r="C39" s="14"/>
      <c r="D39" s="14"/>
      <c r="E39" s="14"/>
      <c r="F39" s="13">
        <f>F40+F42+F44+F46+F48+F50</f>
        <v>0</v>
      </c>
      <c r="G39" s="13"/>
      <c r="K39" t="s">
        <v>18</v>
      </c>
    </row>
    <row r="40" spans="1:11" ht="30" customHeight="1">
      <c r="A40" s="15" t="s">
        <v>12</v>
      </c>
      <c r="B40" s="16" t="s">
        <v>52</v>
      </c>
      <c r="C40" s="17" t="s">
        <v>83</v>
      </c>
      <c r="D40" s="13"/>
      <c r="E40" s="13"/>
      <c r="F40" s="13"/>
      <c r="G40" s="13"/>
      <c r="K40" t="s">
        <v>24</v>
      </c>
    </row>
    <row r="41" spans="1:11" ht="30" customHeight="1">
      <c r="A41" s="15"/>
      <c r="B41" s="18"/>
      <c r="C41" s="17" t="s">
        <v>84</v>
      </c>
      <c r="D41" s="13"/>
      <c r="E41" s="13"/>
      <c r="F41" s="13"/>
      <c r="G41" s="13"/>
    </row>
    <row r="42" spans="1:11" ht="30" customHeight="1">
      <c r="A42" s="15" t="s">
        <v>14</v>
      </c>
      <c r="B42" s="16" t="s">
        <v>53</v>
      </c>
      <c r="C42" s="17" t="s">
        <v>85</v>
      </c>
      <c r="D42" s="13"/>
      <c r="E42" s="13"/>
      <c r="F42" s="13"/>
      <c r="G42" s="13"/>
    </row>
    <row r="43" spans="1:11" ht="30" customHeight="1">
      <c r="A43" s="15"/>
      <c r="B43" s="18"/>
      <c r="C43" s="17" t="s">
        <v>86</v>
      </c>
      <c r="D43" s="13"/>
      <c r="E43" s="13"/>
      <c r="F43" s="13"/>
      <c r="G43" s="13"/>
    </row>
    <row r="44" spans="1:11" ht="30" customHeight="1">
      <c r="A44" s="15" t="s">
        <v>16</v>
      </c>
      <c r="B44" s="16" t="s">
        <v>58</v>
      </c>
      <c r="C44" s="17" t="s">
        <v>87</v>
      </c>
      <c r="D44" s="13"/>
      <c r="E44" s="13"/>
      <c r="F44" s="13"/>
      <c r="G44" s="13"/>
    </row>
    <row r="45" spans="1:11" ht="30" customHeight="1">
      <c r="A45" s="15"/>
      <c r="B45" s="18"/>
      <c r="C45" s="17" t="s">
        <v>88</v>
      </c>
      <c r="D45" s="13"/>
      <c r="E45" s="13"/>
      <c r="F45" s="13"/>
      <c r="G45" s="13"/>
    </row>
    <row r="46" spans="1:11" ht="30" customHeight="1">
      <c r="A46" s="15" t="s">
        <v>18</v>
      </c>
      <c r="B46" s="16" t="s">
        <v>59</v>
      </c>
      <c r="C46" s="17" t="s">
        <v>89</v>
      </c>
      <c r="D46" s="13"/>
      <c r="E46" s="13"/>
      <c r="F46" s="13"/>
      <c r="G46" s="13"/>
    </row>
    <row r="47" spans="1:11" ht="30" customHeight="1">
      <c r="A47" s="15"/>
      <c r="B47" s="18"/>
      <c r="C47" s="17" t="s">
        <v>90</v>
      </c>
      <c r="D47" s="13"/>
      <c r="E47" s="13"/>
      <c r="F47" s="13"/>
      <c r="G47" s="13"/>
    </row>
    <row r="48" spans="1:11" ht="30" customHeight="1">
      <c r="A48" s="15" t="s">
        <v>24</v>
      </c>
      <c r="B48" s="16" t="s">
        <v>60</v>
      </c>
      <c r="C48" s="17" t="s">
        <v>91</v>
      </c>
      <c r="D48" s="13"/>
      <c r="E48" s="13"/>
      <c r="F48" s="13"/>
      <c r="G48" s="13"/>
    </row>
    <row r="49" spans="1:7" ht="30" customHeight="1">
      <c r="A49" s="15"/>
      <c r="B49" s="18"/>
      <c r="C49" s="17" t="s">
        <v>92</v>
      </c>
      <c r="D49" s="13"/>
      <c r="E49" s="13"/>
      <c r="F49" s="13"/>
      <c r="G49" s="13"/>
    </row>
    <row r="50" spans="1:7" ht="30" customHeight="1">
      <c r="A50" s="15" t="s">
        <v>26</v>
      </c>
      <c r="B50" s="16" t="s">
        <v>61</v>
      </c>
      <c r="C50" s="17" t="s">
        <v>93</v>
      </c>
      <c r="D50" s="13"/>
      <c r="E50" s="13"/>
      <c r="F50" s="13"/>
      <c r="G50" s="13"/>
    </row>
    <row r="51" spans="1:7" ht="30" customHeight="1">
      <c r="A51" s="15"/>
      <c r="B51" s="18"/>
      <c r="C51" s="17" t="s">
        <v>94</v>
      </c>
      <c r="D51" s="13"/>
      <c r="E51" s="13"/>
      <c r="F51" s="13"/>
      <c r="G51" s="13"/>
    </row>
    <row r="52" spans="1:7" ht="30" customHeight="1">
      <c r="A52" s="3" t="s">
        <v>62</v>
      </c>
      <c r="B52" s="14" t="s">
        <v>11</v>
      </c>
      <c r="C52" s="14"/>
      <c r="D52" s="14"/>
      <c r="E52" s="14"/>
      <c r="F52" s="13">
        <f>F53</f>
        <v>0</v>
      </c>
      <c r="G52" s="13"/>
    </row>
    <row r="53" spans="1:7" ht="30" customHeight="1">
      <c r="A53" s="15" t="s">
        <v>12</v>
      </c>
      <c r="B53" s="16" t="s">
        <v>63</v>
      </c>
      <c r="C53" s="17" t="s">
        <v>83</v>
      </c>
      <c r="D53" s="13"/>
      <c r="E53" s="13"/>
      <c r="F53" s="13">
        <f>SUM(F54:F59)</f>
        <v>0</v>
      </c>
      <c r="G53" s="13"/>
    </row>
    <row r="54" spans="1:7" ht="30" customHeight="1">
      <c r="A54" s="15">
        <v>1</v>
      </c>
      <c r="B54" s="18"/>
      <c r="C54" s="17" t="s">
        <v>84</v>
      </c>
      <c r="D54" s="13"/>
      <c r="E54" s="13"/>
      <c r="F54" s="13"/>
      <c r="G54" s="13"/>
    </row>
    <row r="55" spans="1:7" ht="30" customHeight="1">
      <c r="A55" s="15">
        <v>2</v>
      </c>
      <c r="B55" s="18"/>
      <c r="C55" s="17" t="s">
        <v>85</v>
      </c>
      <c r="D55" s="13"/>
      <c r="E55" s="13"/>
      <c r="F55" s="13"/>
      <c r="G55" s="13"/>
    </row>
    <row r="56" spans="1:7" ht="30" customHeight="1">
      <c r="A56" s="15">
        <v>3</v>
      </c>
      <c r="B56" s="18"/>
      <c r="C56" s="17" t="s">
        <v>86</v>
      </c>
      <c r="D56" s="13"/>
      <c r="E56" s="13"/>
      <c r="F56" s="13"/>
      <c r="G56" s="13"/>
    </row>
    <row r="57" spans="1:7" ht="30" customHeight="1">
      <c r="A57" s="15">
        <v>4</v>
      </c>
      <c r="B57" s="18"/>
      <c r="C57" s="17" t="s">
        <v>87</v>
      </c>
      <c r="D57" s="13"/>
      <c r="E57" s="13"/>
      <c r="F57" s="13"/>
      <c r="G57" s="13"/>
    </row>
    <row r="58" spans="1:7" ht="30" customHeight="1">
      <c r="A58" s="15">
        <v>5</v>
      </c>
      <c r="B58" s="18"/>
      <c r="C58" s="17" t="s">
        <v>88</v>
      </c>
      <c r="D58" s="13"/>
      <c r="E58" s="13"/>
      <c r="F58" s="13"/>
      <c r="G58" s="13"/>
    </row>
    <row r="59" spans="1:7" ht="30" customHeight="1">
      <c r="A59" s="15">
        <v>6</v>
      </c>
      <c r="B59" s="18"/>
      <c r="C59" s="17" t="s">
        <v>89</v>
      </c>
      <c r="D59" s="13"/>
      <c r="E59" s="13"/>
      <c r="F59" s="13"/>
      <c r="G59" s="13"/>
    </row>
    <row r="60" spans="1:7" ht="18.75">
      <c r="A60" s="20"/>
      <c r="B60" s="19"/>
      <c r="C60" s="19"/>
      <c r="D60" s="19"/>
      <c r="E60" s="19"/>
      <c r="F60" s="19"/>
      <c r="G60" s="19"/>
    </row>
  </sheetData>
  <mergeCells count="2">
    <mergeCell ref="A2:G2"/>
    <mergeCell ref="A4:E4"/>
  </mergeCells>
  <phoneticPr fontId="45" type="noConversion"/>
  <pageMargins left="0.69930555555555596" right="0.69930555555555596"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0"/>
  <sheetViews>
    <sheetView tabSelected="1" workbookViewId="0">
      <pane ySplit="4" topLeftCell="A5" activePane="bottomLeft" state="frozen"/>
      <selection pane="bottomLeft" activeCell="A5" sqref="A5:G5"/>
    </sheetView>
  </sheetViews>
  <sheetFormatPr defaultRowHeight="13.5"/>
  <cols>
    <col min="1" max="1" width="7.5" style="1" customWidth="1"/>
    <col min="2" max="2" width="21" style="1" customWidth="1"/>
    <col min="3" max="3" width="26.5" style="1" customWidth="1"/>
    <col min="4" max="4" width="13.33203125" style="1" hidden="1" customWidth="1"/>
    <col min="5" max="5" width="17.1640625" style="27" customWidth="1"/>
    <col min="6" max="6" width="43.6640625" style="1" hidden="1" customWidth="1"/>
    <col min="7" max="7" width="24" style="1" hidden="1" customWidth="1"/>
    <col min="8" max="8" width="7.5" style="1" hidden="1" customWidth="1"/>
    <col min="9" max="9" width="17.6640625" style="2" customWidth="1"/>
    <col min="10" max="10" width="17.33203125" style="1" hidden="1" customWidth="1"/>
    <col min="11" max="11" width="15.6640625" style="1" hidden="1" customWidth="1"/>
    <col min="12" max="12" width="17.33203125" style="1" hidden="1" customWidth="1"/>
    <col min="13" max="13" width="14.1640625" style="1" hidden="1" customWidth="1"/>
    <col min="14" max="14" width="16.6640625" style="1" hidden="1" customWidth="1"/>
    <col min="15" max="15" width="16.33203125" style="1" hidden="1" customWidth="1"/>
    <col min="16" max="16" width="25.6640625" style="1" hidden="1" customWidth="1"/>
    <col min="17" max="17" width="16.6640625" style="1" hidden="1" customWidth="1"/>
    <col min="18" max="18" width="14" style="1" hidden="1" customWidth="1"/>
    <col min="19" max="19" width="16.83203125" style="1" customWidth="1"/>
    <col min="20" max="20" width="14.83203125" style="1" customWidth="1"/>
    <col min="21" max="21" width="9.33203125" style="1"/>
    <col min="22" max="22" width="21.5" style="103" customWidth="1"/>
    <col min="23" max="23" width="18" style="1" customWidth="1"/>
    <col min="24" max="24" width="13.1640625" style="1" customWidth="1"/>
    <col min="25" max="25" width="15" style="1" customWidth="1"/>
    <col min="26" max="16384" width="9.33203125" style="1"/>
  </cols>
  <sheetData>
    <row r="1" spans="1:22" ht="30" customHeight="1">
      <c r="A1" s="119" t="s">
        <v>237</v>
      </c>
      <c r="B1" s="119"/>
      <c r="C1" s="119"/>
      <c r="D1" s="119"/>
      <c r="E1" s="119"/>
      <c r="F1" s="119"/>
      <c r="G1" s="119"/>
      <c r="H1" s="119"/>
      <c r="I1" s="119"/>
      <c r="J1" s="119"/>
      <c r="K1" s="119"/>
      <c r="L1" s="119"/>
      <c r="M1" s="119"/>
      <c r="N1" s="119"/>
      <c r="O1" s="119"/>
      <c r="P1" s="119"/>
      <c r="Q1" s="119"/>
      <c r="R1" s="119"/>
      <c r="S1" s="119"/>
      <c r="T1" s="119"/>
    </row>
    <row r="2" spans="1:22" ht="20.100000000000001" customHeight="1">
      <c r="O2" s="6"/>
      <c r="T2" s="6" t="s">
        <v>120</v>
      </c>
    </row>
    <row r="3" spans="1:22" s="85" customFormat="1" ht="35.1" customHeight="1">
      <c r="A3" s="115" t="s">
        <v>121</v>
      </c>
      <c r="B3" s="115" t="s">
        <v>3</v>
      </c>
      <c r="C3" s="115" t="s">
        <v>122</v>
      </c>
      <c r="D3" s="115" t="s">
        <v>123</v>
      </c>
      <c r="E3" s="115" t="s">
        <v>124</v>
      </c>
      <c r="F3" s="115" t="s">
        <v>125</v>
      </c>
      <c r="G3" s="115" t="s">
        <v>282</v>
      </c>
      <c r="H3" s="113" t="s">
        <v>283</v>
      </c>
      <c r="I3" s="120" t="s">
        <v>126</v>
      </c>
      <c r="J3" s="117" t="s">
        <v>288</v>
      </c>
      <c r="K3" s="118"/>
      <c r="L3" s="122" t="s">
        <v>293</v>
      </c>
      <c r="M3" s="123"/>
      <c r="N3" s="122" t="s">
        <v>292</v>
      </c>
      <c r="O3" s="123"/>
      <c r="P3" s="114" t="s">
        <v>278</v>
      </c>
      <c r="Q3" s="117" t="s">
        <v>298</v>
      </c>
      <c r="R3" s="118"/>
      <c r="S3" s="117" t="s">
        <v>301</v>
      </c>
      <c r="T3" s="118"/>
      <c r="V3" s="103"/>
    </row>
    <row r="4" spans="1:22" s="85" customFormat="1" ht="24.95" customHeight="1">
      <c r="A4" s="116"/>
      <c r="B4" s="116"/>
      <c r="C4" s="116"/>
      <c r="D4" s="116"/>
      <c r="E4" s="116"/>
      <c r="F4" s="116"/>
      <c r="G4" s="116"/>
      <c r="H4" s="113"/>
      <c r="I4" s="121"/>
      <c r="J4" s="86" t="s">
        <v>240</v>
      </c>
      <c r="K4" s="87" t="s">
        <v>241</v>
      </c>
      <c r="L4" s="97" t="s">
        <v>240</v>
      </c>
      <c r="M4" s="98" t="s">
        <v>241</v>
      </c>
      <c r="N4" s="97" t="s">
        <v>240</v>
      </c>
      <c r="O4" s="98" t="s">
        <v>241</v>
      </c>
      <c r="P4" s="114"/>
      <c r="Q4" s="86" t="s">
        <v>240</v>
      </c>
      <c r="R4" s="87" t="s">
        <v>241</v>
      </c>
      <c r="S4" s="86" t="s">
        <v>240</v>
      </c>
      <c r="T4" s="87" t="s">
        <v>241</v>
      </c>
      <c r="V4" s="103"/>
    </row>
    <row r="5" spans="1:22" s="31" customFormat="1" ht="35.1" customHeight="1">
      <c r="A5" s="124" t="s">
        <v>9</v>
      </c>
      <c r="B5" s="125"/>
      <c r="C5" s="125"/>
      <c r="D5" s="125"/>
      <c r="E5" s="125"/>
      <c r="F5" s="125"/>
      <c r="G5" s="126"/>
      <c r="H5" s="30"/>
      <c r="I5" s="52">
        <f>I6+I20+I22+I24+I27+I31+I34+I40+I42+I46+I48+I51+I55+I53+I60</f>
        <v>4497.09998</v>
      </c>
      <c r="J5" s="52">
        <f>J6+J20+J22+J24+J27+J31+J34+J40+J42+J46+J48+J51+J55+J53+J60</f>
        <v>2721.1187000000004</v>
      </c>
      <c r="K5" s="41">
        <f t="shared" ref="K5:K10" si="0">J5/I5</f>
        <v>0.6050829895047164</v>
      </c>
      <c r="L5" s="52">
        <f>L6+L20+L22+L24+L27+L31+L34+L40+L42+L46+L48+L51+L55+L53+L60</f>
        <v>2944.9087000000004</v>
      </c>
      <c r="M5" s="94">
        <f t="shared" ref="M5:M19" si="1">L5/I5</f>
        <v>0.65484617044249049</v>
      </c>
      <c r="N5" s="52">
        <f>N6+N20+N22+N24+N27+N31+N34+N40+N42+N46+N48+N51+N55+N53+N60</f>
        <v>3624.0286999999998</v>
      </c>
      <c r="O5" s="93">
        <f>N5/I5</f>
        <v>0.80585904607795711</v>
      </c>
      <c r="P5" s="75"/>
      <c r="Q5" s="52">
        <f>Q6+Q20+Q22+Q24+Q27+Q31+Q34+Q40+Q42+Q46+Q48+Q51+Q55+Q53+Q60</f>
        <v>3500.1787000000004</v>
      </c>
      <c r="R5" s="94">
        <f>Q5/I5</f>
        <v>0.77831907575245873</v>
      </c>
      <c r="S5" s="52">
        <f>S6+S20+S22+S24+S27+S31+S34+S40+S42+S46+S48+S51+S55+S53+S60</f>
        <v>4241.6686999999993</v>
      </c>
      <c r="T5" s="93">
        <f>S5/I5</f>
        <v>0.94320088920949441</v>
      </c>
      <c r="V5" s="105"/>
    </row>
    <row r="6" spans="1:22" ht="35.1" customHeight="1">
      <c r="A6" s="36" t="s">
        <v>242</v>
      </c>
      <c r="B6" s="36"/>
      <c r="C6" s="108"/>
      <c r="D6" s="108"/>
      <c r="E6" s="109" t="s">
        <v>310</v>
      </c>
      <c r="F6" s="108"/>
      <c r="G6" s="37"/>
      <c r="H6" s="38"/>
      <c r="I6" s="40">
        <f>SUM(I7:I19)</f>
        <v>2266</v>
      </c>
      <c r="J6" s="40">
        <f>SUM(J7:J19)</f>
        <v>1666.52</v>
      </c>
      <c r="K6" s="41">
        <f t="shared" si="0"/>
        <v>0.73544571932921443</v>
      </c>
      <c r="L6" s="40">
        <f>SUM(L7:L19)</f>
        <v>1652.3600000000001</v>
      </c>
      <c r="M6" s="94">
        <f t="shared" si="1"/>
        <v>0.72919682259488094</v>
      </c>
      <c r="N6" s="40">
        <f>SUM(N7:N19)</f>
        <v>1930.0900000000001</v>
      </c>
      <c r="O6" s="93">
        <f>N6/I6</f>
        <v>0.85176081200353049</v>
      </c>
      <c r="P6" s="76"/>
      <c r="Q6" s="40">
        <f>SUM(Q7:Q19)</f>
        <v>1883.9</v>
      </c>
      <c r="R6" s="94">
        <f>Q6/I6</f>
        <v>0.83137687555163287</v>
      </c>
      <c r="S6" s="40">
        <f>SUM(S7:S19)</f>
        <v>2017.58</v>
      </c>
      <c r="T6" s="93">
        <f>S6/I6</f>
        <v>0.89037069726390117</v>
      </c>
    </row>
    <row r="7" spans="1:22" ht="60" customHeight="1">
      <c r="A7" s="42">
        <v>1</v>
      </c>
      <c r="B7" s="43" t="s">
        <v>300</v>
      </c>
      <c r="C7" s="43" t="s">
        <v>127</v>
      </c>
      <c r="D7" s="43" t="s">
        <v>128</v>
      </c>
      <c r="E7" s="43" t="s">
        <v>128</v>
      </c>
      <c r="F7" s="28" t="s">
        <v>129</v>
      </c>
      <c r="G7" s="28" t="s">
        <v>243</v>
      </c>
      <c r="H7" s="44" t="s">
        <v>244</v>
      </c>
      <c r="I7" s="84">
        <v>226</v>
      </c>
      <c r="J7" s="46">
        <v>55</v>
      </c>
      <c r="K7" s="48">
        <f t="shared" si="0"/>
        <v>0.24336283185840707</v>
      </c>
      <c r="L7" s="91">
        <v>0</v>
      </c>
      <c r="M7" s="95">
        <f t="shared" si="1"/>
        <v>0</v>
      </c>
      <c r="N7" s="88">
        <v>55</v>
      </c>
      <c r="O7" s="92">
        <f>N7/I7</f>
        <v>0.24336283185840707</v>
      </c>
      <c r="P7" s="76"/>
      <c r="Q7" s="91">
        <v>15</v>
      </c>
      <c r="R7" s="95">
        <f>Q7/I7</f>
        <v>6.637168141592921E-2</v>
      </c>
      <c r="S7" s="88">
        <v>15</v>
      </c>
      <c r="T7" s="92">
        <f>S7/I7</f>
        <v>6.637168141592921E-2</v>
      </c>
    </row>
    <row r="8" spans="1:22" ht="57.75" customHeight="1">
      <c r="A8" s="42">
        <v>2</v>
      </c>
      <c r="B8" s="43" t="s">
        <v>130</v>
      </c>
      <c r="C8" s="43" t="s">
        <v>294</v>
      </c>
      <c r="D8" s="43" t="s">
        <v>128</v>
      </c>
      <c r="E8" s="43" t="s">
        <v>128</v>
      </c>
      <c r="F8" s="28" t="s">
        <v>131</v>
      </c>
      <c r="G8" s="28" t="s">
        <v>243</v>
      </c>
      <c r="H8" s="44" t="s">
        <v>245</v>
      </c>
      <c r="I8" s="84">
        <v>11</v>
      </c>
      <c r="J8" s="46">
        <v>11</v>
      </c>
      <c r="K8" s="48">
        <f t="shared" si="0"/>
        <v>1</v>
      </c>
      <c r="L8" s="88">
        <v>8</v>
      </c>
      <c r="M8" s="95">
        <f t="shared" si="1"/>
        <v>0.72727272727272729</v>
      </c>
      <c r="N8" s="88">
        <v>11</v>
      </c>
      <c r="O8" s="92">
        <f t="shared" ref="O8:O59" si="2">N8/I8</f>
        <v>1</v>
      </c>
      <c r="P8" s="76"/>
      <c r="Q8" s="88">
        <v>11</v>
      </c>
      <c r="R8" s="95">
        <f t="shared" ref="R8:R59" si="3">Q8/I8</f>
        <v>1</v>
      </c>
      <c r="S8" s="88">
        <v>11</v>
      </c>
      <c r="T8" s="92">
        <f t="shared" ref="T8:T59" si="4">S8/I8</f>
        <v>1</v>
      </c>
    </row>
    <row r="9" spans="1:22" ht="54" customHeight="1">
      <c r="A9" s="42">
        <v>3</v>
      </c>
      <c r="B9" s="43" t="s">
        <v>130</v>
      </c>
      <c r="C9" s="43" t="s">
        <v>289</v>
      </c>
      <c r="D9" s="43" t="s">
        <v>128</v>
      </c>
      <c r="E9" s="43" t="s">
        <v>128</v>
      </c>
      <c r="F9" s="28" t="s">
        <v>132</v>
      </c>
      <c r="G9" s="28" t="s">
        <v>243</v>
      </c>
      <c r="H9" s="44" t="s">
        <v>245</v>
      </c>
      <c r="I9" s="84">
        <v>50</v>
      </c>
      <c r="J9" s="46">
        <v>30</v>
      </c>
      <c r="K9" s="48">
        <f t="shared" si="0"/>
        <v>0.6</v>
      </c>
      <c r="L9" s="88">
        <v>45</v>
      </c>
      <c r="M9" s="95">
        <f t="shared" si="1"/>
        <v>0.9</v>
      </c>
      <c r="N9" s="88">
        <v>50</v>
      </c>
      <c r="O9" s="92">
        <f t="shared" si="2"/>
        <v>1</v>
      </c>
      <c r="P9" s="76"/>
      <c r="Q9" s="88">
        <v>50</v>
      </c>
      <c r="R9" s="95">
        <f t="shared" si="3"/>
        <v>1</v>
      </c>
      <c r="S9" s="88">
        <v>50</v>
      </c>
      <c r="T9" s="92">
        <f t="shared" si="4"/>
        <v>1</v>
      </c>
    </row>
    <row r="10" spans="1:22" ht="60" customHeight="1">
      <c r="A10" s="42">
        <v>4</v>
      </c>
      <c r="B10" s="49" t="s">
        <v>130</v>
      </c>
      <c r="C10" s="50" t="s">
        <v>133</v>
      </c>
      <c r="D10" s="51" t="s">
        <v>128</v>
      </c>
      <c r="E10" s="43" t="s">
        <v>128</v>
      </c>
      <c r="F10" s="28" t="s">
        <v>134</v>
      </c>
      <c r="G10" s="28" t="s">
        <v>243</v>
      </c>
      <c r="H10" s="44" t="s">
        <v>245</v>
      </c>
      <c r="I10" s="84">
        <v>20</v>
      </c>
      <c r="J10" s="46">
        <v>12</v>
      </c>
      <c r="K10" s="48">
        <f t="shared" si="0"/>
        <v>0.6</v>
      </c>
      <c r="L10" s="88">
        <v>20</v>
      </c>
      <c r="M10" s="95">
        <f t="shared" si="1"/>
        <v>1</v>
      </c>
      <c r="N10" s="88">
        <v>20</v>
      </c>
      <c r="O10" s="92">
        <f t="shared" si="2"/>
        <v>1</v>
      </c>
      <c r="P10" s="76"/>
      <c r="Q10" s="88">
        <v>20</v>
      </c>
      <c r="R10" s="95">
        <f t="shared" si="3"/>
        <v>1</v>
      </c>
      <c r="S10" s="88">
        <v>20</v>
      </c>
      <c r="T10" s="92">
        <f t="shared" si="4"/>
        <v>1</v>
      </c>
    </row>
    <row r="11" spans="1:22" ht="44.25" customHeight="1">
      <c r="A11" s="42">
        <v>5</v>
      </c>
      <c r="B11" s="43" t="s">
        <v>135</v>
      </c>
      <c r="C11" s="43" t="s">
        <v>306</v>
      </c>
      <c r="D11" s="43" t="s">
        <v>128</v>
      </c>
      <c r="E11" s="43" t="s">
        <v>128</v>
      </c>
      <c r="F11" s="28" t="s">
        <v>136</v>
      </c>
      <c r="G11" s="28" t="s">
        <v>243</v>
      </c>
      <c r="H11" s="44" t="s">
        <v>245</v>
      </c>
      <c r="I11" s="84">
        <v>5</v>
      </c>
      <c r="J11" s="91">
        <v>0</v>
      </c>
      <c r="K11" s="48">
        <f t="shared" ref="K11:K19" si="5">J11/I11</f>
        <v>0</v>
      </c>
      <c r="L11" s="91">
        <v>0</v>
      </c>
      <c r="M11" s="95">
        <f t="shared" si="1"/>
        <v>0</v>
      </c>
      <c r="N11" s="91">
        <v>0</v>
      </c>
      <c r="O11" s="92">
        <f t="shared" si="2"/>
        <v>0</v>
      </c>
      <c r="P11" s="76"/>
      <c r="Q11" s="91">
        <v>0</v>
      </c>
      <c r="R11" s="95">
        <f t="shared" si="3"/>
        <v>0</v>
      </c>
      <c r="S11" s="91">
        <v>5</v>
      </c>
      <c r="T11" s="92">
        <f t="shared" si="4"/>
        <v>1</v>
      </c>
    </row>
    <row r="12" spans="1:22" s="53" customFormat="1" ht="54.75" customHeight="1">
      <c r="A12" s="42">
        <v>6</v>
      </c>
      <c r="B12" s="43" t="s">
        <v>137</v>
      </c>
      <c r="C12" s="43" t="s">
        <v>246</v>
      </c>
      <c r="D12" s="43" t="s">
        <v>128</v>
      </c>
      <c r="E12" s="43" t="s">
        <v>128</v>
      </c>
      <c r="F12" s="16" t="s">
        <v>138</v>
      </c>
      <c r="G12" s="28" t="s">
        <v>243</v>
      </c>
      <c r="H12" s="44" t="s">
        <v>245</v>
      </c>
      <c r="I12" s="84">
        <v>60</v>
      </c>
      <c r="J12" s="46">
        <v>60</v>
      </c>
      <c r="K12" s="48">
        <f t="shared" si="5"/>
        <v>1</v>
      </c>
      <c r="L12" s="46">
        <v>60</v>
      </c>
      <c r="M12" s="95">
        <f t="shared" si="1"/>
        <v>1</v>
      </c>
      <c r="N12" s="46">
        <v>60</v>
      </c>
      <c r="O12" s="92">
        <f t="shared" si="2"/>
        <v>1</v>
      </c>
      <c r="P12" s="77"/>
      <c r="Q12" s="46">
        <v>60</v>
      </c>
      <c r="R12" s="95">
        <f t="shared" si="3"/>
        <v>1</v>
      </c>
      <c r="S12" s="46">
        <v>60</v>
      </c>
      <c r="T12" s="92">
        <f t="shared" si="4"/>
        <v>1</v>
      </c>
      <c r="V12" s="103"/>
    </row>
    <row r="13" spans="1:22" ht="53.25" customHeight="1">
      <c r="A13" s="42">
        <v>7</v>
      </c>
      <c r="B13" s="49" t="s">
        <v>139</v>
      </c>
      <c r="C13" s="54" t="s">
        <v>303</v>
      </c>
      <c r="D13" s="43" t="s">
        <v>128</v>
      </c>
      <c r="E13" s="43" t="s">
        <v>128</v>
      </c>
      <c r="F13" s="16" t="s">
        <v>140</v>
      </c>
      <c r="G13" s="28" t="s">
        <v>243</v>
      </c>
      <c r="H13" s="44" t="s">
        <v>245</v>
      </c>
      <c r="I13" s="84">
        <v>163</v>
      </c>
      <c r="J13" s="46">
        <v>102.09</v>
      </c>
      <c r="K13" s="48">
        <f t="shared" si="5"/>
        <v>0.626319018404908</v>
      </c>
      <c r="L13" s="74">
        <v>10.89</v>
      </c>
      <c r="M13" s="95">
        <f t="shared" si="1"/>
        <v>6.6809815950920254E-2</v>
      </c>
      <c r="N13" s="88">
        <v>102.09</v>
      </c>
      <c r="O13" s="92">
        <f t="shared" si="2"/>
        <v>0.626319018404908</v>
      </c>
      <c r="P13" s="76"/>
      <c r="Q13" s="74">
        <v>67.2</v>
      </c>
      <c r="R13" s="95">
        <f t="shared" si="3"/>
        <v>0.41226993865030676</v>
      </c>
      <c r="S13" s="88">
        <v>125.58</v>
      </c>
      <c r="T13" s="92">
        <f t="shared" si="4"/>
        <v>0.77042944785276068</v>
      </c>
    </row>
    <row r="14" spans="1:22" ht="54.75" customHeight="1">
      <c r="A14" s="42">
        <v>8</v>
      </c>
      <c r="B14" s="49" t="s">
        <v>141</v>
      </c>
      <c r="C14" s="54" t="s">
        <v>305</v>
      </c>
      <c r="D14" s="43" t="s">
        <v>128</v>
      </c>
      <c r="E14" s="43" t="s">
        <v>128</v>
      </c>
      <c r="F14" s="16" t="s">
        <v>142</v>
      </c>
      <c r="G14" s="28" t="s">
        <v>243</v>
      </c>
      <c r="H14" s="44" t="s">
        <v>245</v>
      </c>
      <c r="I14" s="84">
        <v>5</v>
      </c>
      <c r="J14" s="74">
        <v>5</v>
      </c>
      <c r="K14" s="48">
        <f t="shared" si="5"/>
        <v>1</v>
      </c>
      <c r="L14" s="74">
        <v>5</v>
      </c>
      <c r="M14" s="95">
        <f t="shared" si="1"/>
        <v>1</v>
      </c>
      <c r="N14" s="74">
        <v>5</v>
      </c>
      <c r="O14" s="92">
        <f t="shared" si="2"/>
        <v>1</v>
      </c>
      <c r="P14" s="76"/>
      <c r="Q14" s="74">
        <v>5</v>
      </c>
      <c r="R14" s="95">
        <f t="shared" si="3"/>
        <v>1</v>
      </c>
      <c r="S14" s="74">
        <v>5</v>
      </c>
      <c r="T14" s="92">
        <f t="shared" si="4"/>
        <v>1</v>
      </c>
    </row>
    <row r="15" spans="1:22" ht="66" customHeight="1">
      <c r="A15" s="42">
        <v>9</v>
      </c>
      <c r="B15" s="49" t="s">
        <v>143</v>
      </c>
      <c r="C15" s="54" t="s">
        <v>302</v>
      </c>
      <c r="D15" s="43" t="s">
        <v>128</v>
      </c>
      <c r="E15" s="43" t="s">
        <v>128</v>
      </c>
      <c r="F15" s="16" t="s">
        <v>144</v>
      </c>
      <c r="G15" s="28" t="s">
        <v>243</v>
      </c>
      <c r="H15" s="44" t="s">
        <v>245</v>
      </c>
      <c r="I15" s="84">
        <v>27</v>
      </c>
      <c r="J15" s="46">
        <v>27</v>
      </c>
      <c r="K15" s="48">
        <f t="shared" si="5"/>
        <v>1</v>
      </c>
      <c r="L15" s="91">
        <v>27</v>
      </c>
      <c r="M15" s="95">
        <f t="shared" si="1"/>
        <v>1</v>
      </c>
      <c r="N15" s="46">
        <v>27</v>
      </c>
      <c r="O15" s="92">
        <f t="shared" si="2"/>
        <v>1</v>
      </c>
      <c r="P15" s="76"/>
      <c r="Q15" s="91">
        <v>27</v>
      </c>
      <c r="R15" s="95">
        <f t="shared" si="3"/>
        <v>1</v>
      </c>
      <c r="S15" s="46">
        <v>27</v>
      </c>
      <c r="T15" s="92">
        <f t="shared" si="4"/>
        <v>1</v>
      </c>
    </row>
    <row r="16" spans="1:22" ht="59.25" customHeight="1">
      <c r="A16" s="42">
        <v>10</v>
      </c>
      <c r="B16" s="49" t="s">
        <v>148</v>
      </c>
      <c r="C16" s="54" t="s">
        <v>290</v>
      </c>
      <c r="D16" s="43" t="s">
        <v>128</v>
      </c>
      <c r="E16" s="43" t="s">
        <v>128</v>
      </c>
      <c r="F16" s="16" t="s">
        <v>149</v>
      </c>
      <c r="G16" s="28" t="s">
        <v>243</v>
      </c>
      <c r="H16" s="44" t="s">
        <v>245</v>
      </c>
      <c r="I16" s="84">
        <v>30</v>
      </c>
      <c r="J16" s="91">
        <v>0</v>
      </c>
      <c r="K16" s="48">
        <f t="shared" si="5"/>
        <v>0</v>
      </c>
      <c r="L16" s="91">
        <v>0</v>
      </c>
      <c r="M16" s="95">
        <f t="shared" si="1"/>
        <v>0</v>
      </c>
      <c r="N16" s="91">
        <v>0</v>
      </c>
      <c r="O16" s="92">
        <f t="shared" si="2"/>
        <v>0</v>
      </c>
      <c r="P16" s="76"/>
      <c r="Q16" s="91">
        <v>30</v>
      </c>
      <c r="R16" s="95">
        <f t="shared" si="3"/>
        <v>1</v>
      </c>
      <c r="S16" s="91">
        <v>30</v>
      </c>
      <c r="T16" s="92">
        <f t="shared" si="4"/>
        <v>1</v>
      </c>
    </row>
    <row r="17" spans="1:25" ht="57.75" customHeight="1">
      <c r="A17" s="42">
        <v>11</v>
      </c>
      <c r="B17" s="55" t="s">
        <v>247</v>
      </c>
      <c r="C17" s="56" t="s">
        <v>247</v>
      </c>
      <c r="D17" s="43" t="s">
        <v>128</v>
      </c>
      <c r="E17" s="43" t="s">
        <v>128</v>
      </c>
      <c r="F17" s="29" t="s">
        <v>159</v>
      </c>
      <c r="G17" s="28" t="s">
        <v>243</v>
      </c>
      <c r="H17" s="44" t="s">
        <v>248</v>
      </c>
      <c r="I17" s="39">
        <v>1600</v>
      </c>
      <c r="J17" s="46">
        <v>1364.43</v>
      </c>
      <c r="K17" s="48">
        <f t="shared" si="5"/>
        <v>0.85276875000000008</v>
      </c>
      <c r="L17" s="83">
        <v>1476.47</v>
      </c>
      <c r="M17" s="95">
        <f t="shared" si="1"/>
        <v>0.92279374999999997</v>
      </c>
      <c r="N17" s="83">
        <v>1600</v>
      </c>
      <c r="O17" s="92">
        <f t="shared" si="2"/>
        <v>1</v>
      </c>
      <c r="P17" s="76"/>
      <c r="Q17" s="83">
        <v>1596.7</v>
      </c>
      <c r="R17" s="95">
        <f t="shared" si="3"/>
        <v>0.99793750000000003</v>
      </c>
      <c r="S17" s="83">
        <v>1600</v>
      </c>
      <c r="T17" s="92">
        <f t="shared" si="4"/>
        <v>1</v>
      </c>
    </row>
    <row r="18" spans="1:25" ht="52.5" customHeight="1">
      <c r="A18" s="42">
        <v>12</v>
      </c>
      <c r="B18" s="57" t="s">
        <v>160</v>
      </c>
      <c r="C18" s="56" t="s">
        <v>160</v>
      </c>
      <c r="D18" s="43" t="s">
        <v>128</v>
      </c>
      <c r="E18" s="43" t="s">
        <v>128</v>
      </c>
      <c r="F18" s="32" t="s">
        <v>161</v>
      </c>
      <c r="G18" s="28" t="s">
        <v>243</v>
      </c>
      <c r="H18" s="44" t="s">
        <v>248</v>
      </c>
      <c r="I18" s="39">
        <v>69</v>
      </c>
      <c r="J18" s="91">
        <v>0</v>
      </c>
      <c r="K18" s="48">
        <f t="shared" si="5"/>
        <v>0</v>
      </c>
      <c r="L18" s="91">
        <v>0</v>
      </c>
      <c r="M18" s="95">
        <f t="shared" si="1"/>
        <v>0</v>
      </c>
      <c r="N18" s="91">
        <v>0</v>
      </c>
      <c r="O18" s="92">
        <f t="shared" si="2"/>
        <v>0</v>
      </c>
      <c r="P18" s="76"/>
      <c r="Q18" s="91">
        <v>2</v>
      </c>
      <c r="R18" s="95">
        <f t="shared" si="3"/>
        <v>2.8985507246376812E-2</v>
      </c>
      <c r="S18" s="91">
        <v>69</v>
      </c>
      <c r="T18" s="92">
        <f t="shared" si="4"/>
        <v>1</v>
      </c>
    </row>
    <row r="19" spans="1:25" ht="56.25" customHeight="1">
      <c r="A19" s="42">
        <v>13</v>
      </c>
      <c r="B19" s="49" t="s">
        <v>297</v>
      </c>
      <c r="C19" s="54" t="s">
        <v>145</v>
      </c>
      <c r="D19" s="43" t="s">
        <v>128</v>
      </c>
      <c r="E19" s="43" t="s">
        <v>295</v>
      </c>
      <c r="F19" s="16" t="s">
        <v>147</v>
      </c>
      <c r="G19" s="28" t="s">
        <v>243</v>
      </c>
      <c r="H19" s="44" t="s">
        <v>245</v>
      </c>
      <c r="I19" s="39"/>
      <c r="J19" s="91">
        <v>0</v>
      </c>
      <c r="K19" s="48" t="e">
        <f t="shared" si="5"/>
        <v>#DIV/0!</v>
      </c>
      <c r="L19" s="91">
        <v>0</v>
      </c>
      <c r="M19" s="95" t="e">
        <f t="shared" si="1"/>
        <v>#DIV/0!</v>
      </c>
      <c r="N19" s="91">
        <v>0</v>
      </c>
      <c r="O19" s="92" t="e">
        <f t="shared" si="2"/>
        <v>#DIV/0!</v>
      </c>
      <c r="P19" s="76"/>
      <c r="Q19" s="91">
        <v>0</v>
      </c>
      <c r="R19" s="95" t="e">
        <f t="shared" si="3"/>
        <v>#DIV/0!</v>
      </c>
      <c r="S19" s="91"/>
      <c r="T19" s="92"/>
    </row>
    <row r="20" spans="1:25" ht="31.5" customHeight="1">
      <c r="A20" s="36" t="s">
        <v>249</v>
      </c>
      <c r="B20" s="58"/>
      <c r="C20" s="59"/>
      <c r="D20" s="60"/>
      <c r="E20" s="109" t="s">
        <v>310</v>
      </c>
      <c r="F20" s="3"/>
      <c r="G20" s="3"/>
      <c r="H20" s="38"/>
      <c r="I20" s="39">
        <v>30</v>
      </c>
      <c r="J20" s="90">
        <v>0</v>
      </c>
      <c r="K20" s="63">
        <f t="shared" ref="K20:K21" si="6">J20/I20</f>
        <v>0</v>
      </c>
      <c r="L20" s="90">
        <v>0</v>
      </c>
      <c r="M20" s="94">
        <f>L20/I20</f>
        <v>0</v>
      </c>
      <c r="N20" s="90">
        <v>30</v>
      </c>
      <c r="O20" s="93">
        <f t="shared" si="2"/>
        <v>1</v>
      </c>
      <c r="P20" s="76"/>
      <c r="Q20" s="90">
        <v>30</v>
      </c>
      <c r="R20" s="94">
        <f>Q20/I20</f>
        <v>1</v>
      </c>
      <c r="S20" s="90">
        <v>30</v>
      </c>
      <c r="T20" s="93">
        <f>S20/I20</f>
        <v>1</v>
      </c>
    </row>
    <row r="21" spans="1:25" ht="54" customHeight="1">
      <c r="A21" s="42">
        <v>14</v>
      </c>
      <c r="B21" s="49" t="s">
        <v>143</v>
      </c>
      <c r="C21" s="50" t="s">
        <v>156</v>
      </c>
      <c r="D21" s="43" t="s">
        <v>128</v>
      </c>
      <c r="E21" s="43" t="s">
        <v>146</v>
      </c>
      <c r="F21" s="16" t="s">
        <v>157</v>
      </c>
      <c r="G21" s="28" t="s">
        <v>243</v>
      </c>
      <c r="H21" s="44" t="s">
        <v>245</v>
      </c>
      <c r="I21" s="39">
        <v>30</v>
      </c>
      <c r="J21" s="91">
        <v>0</v>
      </c>
      <c r="K21" s="48">
        <f t="shared" si="6"/>
        <v>0</v>
      </c>
      <c r="L21" s="91">
        <v>0</v>
      </c>
      <c r="M21" s="95">
        <f t="shared" ref="M21:M25" si="7">L21/I21</f>
        <v>0</v>
      </c>
      <c r="N21" s="91">
        <v>30</v>
      </c>
      <c r="O21" s="92">
        <f t="shared" si="2"/>
        <v>1</v>
      </c>
      <c r="P21" s="76"/>
      <c r="Q21" s="91">
        <v>30</v>
      </c>
      <c r="R21" s="95">
        <f t="shared" si="3"/>
        <v>1</v>
      </c>
      <c r="S21" s="91">
        <v>30</v>
      </c>
      <c r="T21" s="92">
        <f t="shared" si="4"/>
        <v>1</v>
      </c>
    </row>
    <row r="22" spans="1:25" ht="35.25" customHeight="1">
      <c r="A22" s="36" t="s">
        <v>250</v>
      </c>
      <c r="B22" s="58"/>
      <c r="C22" s="62"/>
      <c r="D22" s="60"/>
      <c r="E22" s="109" t="s">
        <v>310</v>
      </c>
      <c r="F22" s="3"/>
      <c r="G22" s="28"/>
      <c r="H22" s="38"/>
      <c r="I22" s="39">
        <f t="shared" ref="I22:N22" si="8">SUM(I23)</f>
        <v>38.1</v>
      </c>
      <c r="J22" s="71">
        <f t="shared" si="8"/>
        <v>10.35</v>
      </c>
      <c r="K22" s="63">
        <f t="shared" ref="K22:K39" si="9">J22/I22</f>
        <v>0.27165354330708658</v>
      </c>
      <c r="L22" s="71">
        <f t="shared" si="8"/>
        <v>12.84</v>
      </c>
      <c r="M22" s="94">
        <f>L22/I22</f>
        <v>0.337007874015748</v>
      </c>
      <c r="N22" s="71">
        <f t="shared" si="8"/>
        <v>26.84</v>
      </c>
      <c r="O22" s="93">
        <f t="shared" si="2"/>
        <v>0.70446194225721781</v>
      </c>
      <c r="P22" s="76"/>
      <c r="Q22" s="71">
        <f t="shared" ref="Q22:S22" si="10">SUM(Q23)</f>
        <v>38.1</v>
      </c>
      <c r="R22" s="94">
        <f>Q22/I22</f>
        <v>1</v>
      </c>
      <c r="S22" s="71">
        <f t="shared" si="10"/>
        <v>31.1</v>
      </c>
      <c r="T22" s="93">
        <f>S22/I22</f>
        <v>0.81627296587926512</v>
      </c>
    </row>
    <row r="23" spans="1:25" ht="56.25" customHeight="1">
      <c r="A23" s="42">
        <v>15</v>
      </c>
      <c r="B23" s="49" t="s">
        <v>150</v>
      </c>
      <c r="C23" s="54" t="s">
        <v>309</v>
      </c>
      <c r="D23" s="43" t="s">
        <v>128</v>
      </c>
      <c r="E23" s="43" t="s">
        <v>151</v>
      </c>
      <c r="F23" s="16" t="s">
        <v>152</v>
      </c>
      <c r="G23" s="28" t="s">
        <v>243</v>
      </c>
      <c r="H23" s="44" t="s">
        <v>251</v>
      </c>
      <c r="I23" s="39">
        <v>38.1</v>
      </c>
      <c r="J23" s="61">
        <v>10.35</v>
      </c>
      <c r="K23" s="48">
        <f t="shared" si="9"/>
        <v>0.27165354330708658</v>
      </c>
      <c r="L23" s="83">
        <v>12.84</v>
      </c>
      <c r="M23" s="95">
        <f t="shared" si="7"/>
        <v>0.337007874015748</v>
      </c>
      <c r="N23" s="83">
        <v>26.84</v>
      </c>
      <c r="O23" s="92">
        <f t="shared" si="2"/>
        <v>0.70446194225721781</v>
      </c>
      <c r="P23" s="76"/>
      <c r="Q23" s="83">
        <v>38.1</v>
      </c>
      <c r="R23" s="95">
        <f t="shared" si="3"/>
        <v>1</v>
      </c>
      <c r="S23" s="83">
        <v>31.1</v>
      </c>
      <c r="T23" s="92">
        <f t="shared" si="4"/>
        <v>0.81627296587926512</v>
      </c>
      <c r="Y23" s="104"/>
    </row>
    <row r="24" spans="1:25" ht="35.25" customHeight="1">
      <c r="A24" s="36" t="s">
        <v>252</v>
      </c>
      <c r="B24" s="58"/>
      <c r="C24" s="59"/>
      <c r="D24" s="60"/>
      <c r="E24" s="109" t="s">
        <v>310</v>
      </c>
      <c r="F24" s="3"/>
      <c r="G24" s="3"/>
      <c r="H24" s="44"/>
      <c r="I24" s="39">
        <f>SUM(I25:I26)</f>
        <v>6.9546000000000001</v>
      </c>
      <c r="J24" s="82">
        <f>SUM(J25)</f>
        <v>3.4</v>
      </c>
      <c r="K24" s="63">
        <f t="shared" si="9"/>
        <v>0.48888505449630459</v>
      </c>
      <c r="L24" s="82">
        <f>SUM(L25:L26)</f>
        <v>3.4</v>
      </c>
      <c r="M24" s="94">
        <f>L24/I24</f>
        <v>0.48888505449630459</v>
      </c>
      <c r="N24" s="82">
        <f>SUM(N25:N26)</f>
        <v>3.4</v>
      </c>
      <c r="O24" s="93">
        <f t="shared" si="2"/>
        <v>0.48888505449630459</v>
      </c>
      <c r="P24" s="76"/>
      <c r="Q24" s="82">
        <f>SUM(Q25:Q26)</f>
        <v>6.4</v>
      </c>
      <c r="R24" s="94">
        <f>Q24/I24</f>
        <v>0.92025422022833814</v>
      </c>
      <c r="S24" s="82">
        <f>SUM(S25:S26)</f>
        <v>6.95</v>
      </c>
      <c r="T24" s="93">
        <f>S24/I24</f>
        <v>0.99933856727921089</v>
      </c>
    </row>
    <row r="25" spans="1:25" ht="51" customHeight="1">
      <c r="A25" s="42">
        <v>16</v>
      </c>
      <c r="B25" s="49" t="s">
        <v>153</v>
      </c>
      <c r="C25" s="54" t="s">
        <v>153</v>
      </c>
      <c r="D25" s="43" t="s">
        <v>128</v>
      </c>
      <c r="E25" s="43" t="s">
        <v>154</v>
      </c>
      <c r="F25" s="16" t="s">
        <v>155</v>
      </c>
      <c r="G25" s="28" t="s">
        <v>243</v>
      </c>
      <c r="H25" s="44" t="s">
        <v>245</v>
      </c>
      <c r="I25" s="39">
        <v>3.9546000000000001</v>
      </c>
      <c r="J25" s="81">
        <v>3.4</v>
      </c>
      <c r="K25" s="48">
        <f t="shared" si="9"/>
        <v>0.85975825620796031</v>
      </c>
      <c r="L25" s="91">
        <v>3.4</v>
      </c>
      <c r="M25" s="95">
        <f t="shared" si="7"/>
        <v>0.85975825620796031</v>
      </c>
      <c r="N25" s="91">
        <v>3.4</v>
      </c>
      <c r="O25" s="92">
        <f t="shared" si="2"/>
        <v>0.85975825620796031</v>
      </c>
      <c r="P25" s="76"/>
      <c r="Q25" s="91">
        <v>3.4</v>
      </c>
      <c r="R25" s="95">
        <f t="shared" si="3"/>
        <v>0.85975825620796031</v>
      </c>
      <c r="S25" s="91">
        <v>3.95</v>
      </c>
      <c r="T25" s="92">
        <f t="shared" si="4"/>
        <v>0.99883679765336575</v>
      </c>
    </row>
    <row r="26" spans="1:25" ht="51" customHeight="1">
      <c r="A26" s="42">
        <v>17</v>
      </c>
      <c r="B26" s="49" t="s">
        <v>296</v>
      </c>
      <c r="C26" s="54" t="s">
        <v>304</v>
      </c>
      <c r="D26" s="43" t="s">
        <v>128</v>
      </c>
      <c r="E26" s="43" t="s">
        <v>154</v>
      </c>
      <c r="F26" s="16" t="s">
        <v>158</v>
      </c>
      <c r="G26" s="28" t="s">
        <v>243</v>
      </c>
      <c r="H26" s="44" t="s">
        <v>245</v>
      </c>
      <c r="I26" s="39">
        <v>3</v>
      </c>
      <c r="J26" s="91">
        <v>0</v>
      </c>
      <c r="K26" s="48">
        <f t="shared" si="9"/>
        <v>0</v>
      </c>
      <c r="L26" s="91">
        <v>0</v>
      </c>
      <c r="M26" s="95">
        <f t="shared" ref="M26" si="11">L26/I26</f>
        <v>0</v>
      </c>
      <c r="N26" s="91">
        <v>0</v>
      </c>
      <c r="O26" s="92">
        <f t="shared" si="2"/>
        <v>0</v>
      </c>
      <c r="P26" s="76"/>
      <c r="Q26" s="91">
        <v>3</v>
      </c>
      <c r="R26" s="95">
        <f t="shared" si="3"/>
        <v>1</v>
      </c>
      <c r="S26" s="91">
        <v>3</v>
      </c>
      <c r="T26" s="92">
        <f t="shared" si="4"/>
        <v>1</v>
      </c>
    </row>
    <row r="27" spans="1:25" ht="40.5" customHeight="1">
      <c r="A27" s="36" t="s">
        <v>253</v>
      </c>
      <c r="B27" s="58"/>
      <c r="C27" s="59"/>
      <c r="D27" s="60"/>
      <c r="E27" s="109" t="s">
        <v>310</v>
      </c>
      <c r="F27" s="3"/>
      <c r="G27" s="3"/>
      <c r="H27" s="38"/>
      <c r="I27" s="39">
        <f t="shared" ref="I27:J27" si="12">SUM(I28:I30)</f>
        <v>96</v>
      </c>
      <c r="J27" s="39">
        <f t="shared" si="12"/>
        <v>96</v>
      </c>
      <c r="K27" s="63">
        <f t="shared" si="9"/>
        <v>1</v>
      </c>
      <c r="L27" s="39">
        <f t="shared" ref="L27:N27" si="13">SUM(L28:L30)</f>
        <v>96</v>
      </c>
      <c r="M27" s="94">
        <f>L27/I27</f>
        <v>1</v>
      </c>
      <c r="N27" s="39">
        <f t="shared" si="13"/>
        <v>96</v>
      </c>
      <c r="O27" s="93">
        <f t="shared" si="2"/>
        <v>1</v>
      </c>
      <c r="P27" s="76"/>
      <c r="Q27" s="39">
        <f t="shared" ref="Q27" si="14">SUM(Q28:Q30)</f>
        <v>96</v>
      </c>
      <c r="R27" s="94">
        <f>Q27/I27</f>
        <v>1</v>
      </c>
      <c r="S27" s="39">
        <f t="shared" ref="S27" si="15">SUM(S28:S30)</f>
        <v>96</v>
      </c>
      <c r="T27" s="93">
        <f>S27/I27</f>
        <v>1</v>
      </c>
    </row>
    <row r="28" spans="1:25" ht="50.25" customHeight="1">
      <c r="A28" s="42">
        <v>18</v>
      </c>
      <c r="B28" s="42" t="s">
        <v>162</v>
      </c>
      <c r="C28" s="42" t="s">
        <v>163</v>
      </c>
      <c r="D28" s="42" t="s">
        <v>164</v>
      </c>
      <c r="E28" s="96" t="s">
        <v>165</v>
      </c>
      <c r="F28" s="89" t="s">
        <v>166</v>
      </c>
      <c r="G28" s="28" t="s">
        <v>243</v>
      </c>
      <c r="H28" s="44" t="s">
        <v>254</v>
      </c>
      <c r="I28" s="39">
        <v>25</v>
      </c>
      <c r="J28" s="45">
        <v>25</v>
      </c>
      <c r="K28" s="48">
        <f t="shared" si="9"/>
        <v>1</v>
      </c>
      <c r="L28" s="45">
        <v>25</v>
      </c>
      <c r="M28" s="95">
        <f t="shared" ref="M28:M29" si="16">L28/I28</f>
        <v>1</v>
      </c>
      <c r="N28" s="45">
        <v>25</v>
      </c>
      <c r="O28" s="92">
        <f t="shared" si="2"/>
        <v>1</v>
      </c>
      <c r="P28" s="76"/>
      <c r="Q28" s="45">
        <v>25</v>
      </c>
      <c r="R28" s="95">
        <f t="shared" si="3"/>
        <v>1</v>
      </c>
      <c r="S28" s="45">
        <v>25</v>
      </c>
      <c r="T28" s="92">
        <f t="shared" si="4"/>
        <v>1</v>
      </c>
    </row>
    <row r="29" spans="1:25" ht="73.5" customHeight="1">
      <c r="A29" s="42">
        <v>19</v>
      </c>
      <c r="B29" s="42" t="s">
        <v>162</v>
      </c>
      <c r="C29" s="42" t="s">
        <v>167</v>
      </c>
      <c r="D29" s="42" t="s">
        <v>164</v>
      </c>
      <c r="E29" s="96" t="s">
        <v>168</v>
      </c>
      <c r="F29" s="89" t="s">
        <v>169</v>
      </c>
      <c r="G29" s="28" t="s">
        <v>243</v>
      </c>
      <c r="H29" s="44" t="s">
        <v>254</v>
      </c>
      <c r="I29" s="39">
        <v>27</v>
      </c>
      <c r="J29" s="45">
        <v>27</v>
      </c>
      <c r="K29" s="48">
        <f t="shared" si="9"/>
        <v>1</v>
      </c>
      <c r="L29" s="45">
        <v>27</v>
      </c>
      <c r="M29" s="95">
        <f t="shared" si="16"/>
        <v>1</v>
      </c>
      <c r="N29" s="45">
        <v>27</v>
      </c>
      <c r="O29" s="92">
        <f t="shared" si="2"/>
        <v>1</v>
      </c>
      <c r="P29" s="76"/>
      <c r="Q29" s="45">
        <v>27</v>
      </c>
      <c r="R29" s="95">
        <f t="shared" si="3"/>
        <v>1</v>
      </c>
      <c r="S29" s="45">
        <v>27</v>
      </c>
      <c r="T29" s="92">
        <f t="shared" si="4"/>
        <v>1</v>
      </c>
    </row>
    <row r="30" spans="1:25" ht="83.25" customHeight="1">
      <c r="A30" s="42">
        <v>20</v>
      </c>
      <c r="B30" s="42" t="s">
        <v>162</v>
      </c>
      <c r="C30" s="42" t="s">
        <v>170</v>
      </c>
      <c r="D30" s="42" t="s">
        <v>164</v>
      </c>
      <c r="E30" s="96" t="s">
        <v>171</v>
      </c>
      <c r="F30" s="89" t="s">
        <v>172</v>
      </c>
      <c r="G30" s="28" t="s">
        <v>243</v>
      </c>
      <c r="H30" s="44" t="s">
        <v>254</v>
      </c>
      <c r="I30" s="39">
        <v>44</v>
      </c>
      <c r="J30" s="45">
        <v>44</v>
      </c>
      <c r="K30" s="48">
        <f t="shared" si="9"/>
        <v>1</v>
      </c>
      <c r="L30" s="45">
        <v>44</v>
      </c>
      <c r="M30" s="95">
        <f t="shared" ref="M30:M32" si="17">L30/I30</f>
        <v>1</v>
      </c>
      <c r="N30" s="45">
        <v>44</v>
      </c>
      <c r="O30" s="92">
        <f t="shared" si="2"/>
        <v>1</v>
      </c>
      <c r="P30" s="76"/>
      <c r="Q30" s="45">
        <v>44</v>
      </c>
      <c r="R30" s="95">
        <f t="shared" si="3"/>
        <v>1</v>
      </c>
      <c r="S30" s="45">
        <v>44</v>
      </c>
      <c r="T30" s="92">
        <f t="shared" si="4"/>
        <v>1</v>
      </c>
    </row>
    <row r="31" spans="1:25" ht="35.25" customHeight="1">
      <c r="A31" s="36" t="s">
        <v>255</v>
      </c>
      <c r="B31" s="99"/>
      <c r="C31" s="99"/>
      <c r="D31" s="64"/>
      <c r="E31" s="109" t="s">
        <v>310</v>
      </c>
      <c r="F31" s="35"/>
      <c r="G31" s="35"/>
      <c r="H31" s="38"/>
      <c r="I31" s="39">
        <f>SUM(I32:I33)</f>
        <v>10</v>
      </c>
      <c r="J31" s="39">
        <f>SUM(J32:J33)</f>
        <v>3</v>
      </c>
      <c r="K31" s="63">
        <f t="shared" si="9"/>
        <v>0.3</v>
      </c>
      <c r="L31" s="39">
        <f>SUM(L32:L33)</f>
        <v>10</v>
      </c>
      <c r="M31" s="94">
        <f>L31/I31</f>
        <v>1</v>
      </c>
      <c r="N31" s="39">
        <f>SUM(N32:N33)</f>
        <v>10</v>
      </c>
      <c r="O31" s="93">
        <f t="shared" si="2"/>
        <v>1</v>
      </c>
      <c r="P31" s="76"/>
      <c r="Q31" s="39">
        <f>SUM(Q32:Q33)</f>
        <v>10</v>
      </c>
      <c r="R31" s="94">
        <f>Q31/I31</f>
        <v>1</v>
      </c>
      <c r="S31" s="39">
        <f>SUM(S32:S33)</f>
        <v>10</v>
      </c>
      <c r="T31" s="93">
        <f>S31/I31</f>
        <v>1</v>
      </c>
    </row>
    <row r="32" spans="1:25" ht="44.25" customHeight="1">
      <c r="A32" s="42">
        <v>21</v>
      </c>
      <c r="B32" s="57" t="s">
        <v>173</v>
      </c>
      <c r="C32" s="56" t="s">
        <v>173</v>
      </c>
      <c r="D32" s="56" t="s">
        <v>174</v>
      </c>
      <c r="E32" s="43" t="s">
        <v>174</v>
      </c>
      <c r="F32" s="29" t="s">
        <v>175</v>
      </c>
      <c r="G32" s="28" t="s">
        <v>243</v>
      </c>
      <c r="H32" s="44" t="s">
        <v>256</v>
      </c>
      <c r="I32" s="39">
        <v>4</v>
      </c>
      <c r="J32" s="91">
        <v>0</v>
      </c>
      <c r="K32" s="48">
        <f t="shared" si="9"/>
        <v>0</v>
      </c>
      <c r="L32" s="83">
        <v>4</v>
      </c>
      <c r="M32" s="95">
        <f t="shared" si="17"/>
        <v>1</v>
      </c>
      <c r="N32" s="83">
        <v>4</v>
      </c>
      <c r="O32" s="92">
        <f t="shared" si="2"/>
        <v>1</v>
      </c>
      <c r="P32" s="76"/>
      <c r="Q32" s="83">
        <v>4</v>
      </c>
      <c r="R32" s="95">
        <f t="shared" si="3"/>
        <v>1</v>
      </c>
      <c r="S32" s="83">
        <v>4</v>
      </c>
      <c r="T32" s="92">
        <f t="shared" si="4"/>
        <v>1</v>
      </c>
    </row>
    <row r="33" spans="1:20" ht="44.25" customHeight="1">
      <c r="A33" s="42">
        <v>22</v>
      </c>
      <c r="B33" s="57" t="s">
        <v>176</v>
      </c>
      <c r="C33" s="56" t="s">
        <v>176</v>
      </c>
      <c r="D33" s="56" t="s">
        <v>174</v>
      </c>
      <c r="E33" s="43" t="s">
        <v>174</v>
      </c>
      <c r="F33" s="29" t="s">
        <v>177</v>
      </c>
      <c r="G33" s="28" t="s">
        <v>243</v>
      </c>
      <c r="H33" s="44" t="s">
        <v>256</v>
      </c>
      <c r="I33" s="39">
        <v>6</v>
      </c>
      <c r="J33" s="61">
        <v>3</v>
      </c>
      <c r="K33" s="48">
        <f t="shared" si="9"/>
        <v>0.5</v>
      </c>
      <c r="L33" s="83">
        <v>6</v>
      </c>
      <c r="M33" s="95">
        <f t="shared" ref="M33:M39" si="18">L33/I33</f>
        <v>1</v>
      </c>
      <c r="N33" s="83">
        <v>6</v>
      </c>
      <c r="O33" s="92">
        <f t="shared" si="2"/>
        <v>1</v>
      </c>
      <c r="P33" s="76"/>
      <c r="Q33" s="83">
        <v>6</v>
      </c>
      <c r="R33" s="95">
        <f t="shared" si="3"/>
        <v>1</v>
      </c>
      <c r="S33" s="83">
        <v>6</v>
      </c>
      <c r="T33" s="92">
        <f t="shared" si="4"/>
        <v>1</v>
      </c>
    </row>
    <row r="34" spans="1:20" ht="36.75" customHeight="1">
      <c r="A34" s="36" t="s">
        <v>257</v>
      </c>
      <c r="B34" s="65"/>
      <c r="C34" s="66"/>
      <c r="D34" s="66"/>
      <c r="E34" s="109" t="s">
        <v>310</v>
      </c>
      <c r="F34" s="5"/>
      <c r="G34" s="5"/>
      <c r="H34" s="38"/>
      <c r="I34" s="39">
        <f>SUM(I35:I39)</f>
        <v>85</v>
      </c>
      <c r="J34" s="90">
        <v>0</v>
      </c>
      <c r="K34" s="63">
        <f t="shared" si="9"/>
        <v>0</v>
      </c>
      <c r="L34" s="90">
        <v>0</v>
      </c>
      <c r="M34" s="94">
        <f>L34/I34</f>
        <v>0</v>
      </c>
      <c r="N34" s="90">
        <f>SUM(N35:N39)</f>
        <v>70</v>
      </c>
      <c r="O34" s="93">
        <f t="shared" si="2"/>
        <v>0.82352941176470584</v>
      </c>
      <c r="P34" s="76"/>
      <c r="Q34" s="90">
        <f>SUM(Q35:Q39)</f>
        <v>19.829999999999998</v>
      </c>
      <c r="R34" s="94">
        <f>Q34/I34</f>
        <v>0.23329411764705879</v>
      </c>
      <c r="S34" s="90">
        <f>SUM(S35:S39)</f>
        <v>85</v>
      </c>
      <c r="T34" s="93">
        <f>S34/I34</f>
        <v>1</v>
      </c>
    </row>
    <row r="35" spans="1:20" ht="57.95" customHeight="1">
      <c r="A35" s="42">
        <v>23</v>
      </c>
      <c r="B35" s="57" t="s">
        <v>181</v>
      </c>
      <c r="C35" s="56" t="s">
        <v>181</v>
      </c>
      <c r="D35" s="43" t="s">
        <v>182</v>
      </c>
      <c r="E35" s="43" t="s">
        <v>182</v>
      </c>
      <c r="F35" s="29" t="s">
        <v>183</v>
      </c>
      <c r="G35" s="28" t="s">
        <v>243</v>
      </c>
      <c r="H35" s="44" t="s">
        <v>258</v>
      </c>
      <c r="I35" s="39">
        <v>15</v>
      </c>
      <c r="J35" s="91">
        <v>0</v>
      </c>
      <c r="K35" s="48">
        <f t="shared" si="9"/>
        <v>0</v>
      </c>
      <c r="L35" s="91">
        <v>0</v>
      </c>
      <c r="M35" s="95">
        <f t="shared" si="18"/>
        <v>0</v>
      </c>
      <c r="N35" s="91">
        <v>15</v>
      </c>
      <c r="O35" s="92">
        <f t="shared" si="2"/>
        <v>1</v>
      </c>
      <c r="P35" s="79" t="s">
        <v>287</v>
      </c>
      <c r="Q35" s="91">
        <v>0</v>
      </c>
      <c r="R35" s="95">
        <f t="shared" si="3"/>
        <v>0</v>
      </c>
      <c r="S35" s="91">
        <v>15</v>
      </c>
      <c r="T35" s="92">
        <f t="shared" si="4"/>
        <v>1</v>
      </c>
    </row>
    <row r="36" spans="1:20" ht="45.75" customHeight="1">
      <c r="A36" s="42">
        <v>24</v>
      </c>
      <c r="B36" s="57" t="s">
        <v>184</v>
      </c>
      <c r="C36" s="56" t="s">
        <v>184</v>
      </c>
      <c r="D36" s="43" t="s">
        <v>182</v>
      </c>
      <c r="E36" s="43" t="s">
        <v>182</v>
      </c>
      <c r="F36" s="29" t="s">
        <v>185</v>
      </c>
      <c r="G36" s="28" t="s">
        <v>243</v>
      </c>
      <c r="H36" s="44" t="s">
        <v>258</v>
      </c>
      <c r="I36" s="39">
        <v>5</v>
      </c>
      <c r="J36" s="91">
        <v>0</v>
      </c>
      <c r="K36" s="48">
        <f t="shared" si="9"/>
        <v>0</v>
      </c>
      <c r="L36" s="91">
        <v>0</v>
      </c>
      <c r="M36" s="95">
        <f t="shared" si="18"/>
        <v>0</v>
      </c>
      <c r="N36" s="91">
        <v>5</v>
      </c>
      <c r="O36" s="92">
        <f t="shared" si="2"/>
        <v>1</v>
      </c>
      <c r="P36" s="79" t="s">
        <v>287</v>
      </c>
      <c r="Q36" s="91">
        <v>0</v>
      </c>
      <c r="R36" s="95">
        <f t="shared" si="3"/>
        <v>0</v>
      </c>
      <c r="S36" s="91">
        <v>5</v>
      </c>
      <c r="T36" s="92">
        <f t="shared" si="4"/>
        <v>1</v>
      </c>
    </row>
    <row r="37" spans="1:20" ht="45.75" customHeight="1">
      <c r="A37" s="42">
        <v>25</v>
      </c>
      <c r="B37" s="57" t="s">
        <v>186</v>
      </c>
      <c r="C37" s="56" t="s">
        <v>186</v>
      </c>
      <c r="D37" s="43" t="s">
        <v>182</v>
      </c>
      <c r="E37" s="43" t="s">
        <v>182</v>
      </c>
      <c r="F37" s="29" t="s">
        <v>187</v>
      </c>
      <c r="G37" s="28" t="s">
        <v>243</v>
      </c>
      <c r="H37" s="44" t="s">
        <v>258</v>
      </c>
      <c r="I37" s="39">
        <v>20</v>
      </c>
      <c r="J37" s="91">
        <v>0</v>
      </c>
      <c r="K37" s="48">
        <f t="shared" si="9"/>
        <v>0</v>
      </c>
      <c r="L37" s="91">
        <v>0</v>
      </c>
      <c r="M37" s="95">
        <f t="shared" si="18"/>
        <v>0</v>
      </c>
      <c r="N37" s="91">
        <v>15</v>
      </c>
      <c r="O37" s="92">
        <f t="shared" si="2"/>
        <v>0.75</v>
      </c>
      <c r="P37" s="79" t="s">
        <v>287</v>
      </c>
      <c r="Q37" s="91">
        <v>0</v>
      </c>
      <c r="R37" s="95">
        <f t="shared" si="3"/>
        <v>0</v>
      </c>
      <c r="S37" s="91">
        <v>20</v>
      </c>
      <c r="T37" s="92">
        <f t="shared" si="4"/>
        <v>1</v>
      </c>
    </row>
    <row r="38" spans="1:20" ht="45.75" customHeight="1">
      <c r="A38" s="42">
        <v>26</v>
      </c>
      <c r="B38" s="57" t="s">
        <v>188</v>
      </c>
      <c r="C38" s="56" t="s">
        <v>188</v>
      </c>
      <c r="D38" s="43" t="s">
        <v>182</v>
      </c>
      <c r="E38" s="43" t="s">
        <v>182</v>
      </c>
      <c r="F38" s="29" t="s">
        <v>189</v>
      </c>
      <c r="G38" s="28" t="s">
        <v>243</v>
      </c>
      <c r="H38" s="44" t="s">
        <v>258</v>
      </c>
      <c r="I38" s="39">
        <v>15</v>
      </c>
      <c r="J38" s="91">
        <v>0</v>
      </c>
      <c r="K38" s="48">
        <f t="shared" si="9"/>
        <v>0</v>
      </c>
      <c r="L38" s="91">
        <v>0</v>
      </c>
      <c r="M38" s="95">
        <f t="shared" si="18"/>
        <v>0</v>
      </c>
      <c r="N38" s="91">
        <v>10</v>
      </c>
      <c r="O38" s="92">
        <f t="shared" si="2"/>
        <v>0.66666666666666663</v>
      </c>
      <c r="P38" s="79" t="s">
        <v>287</v>
      </c>
      <c r="Q38" s="91">
        <v>5</v>
      </c>
      <c r="R38" s="95">
        <f t="shared" si="3"/>
        <v>0.33333333333333331</v>
      </c>
      <c r="S38" s="91">
        <v>15</v>
      </c>
      <c r="T38" s="92">
        <f t="shared" si="4"/>
        <v>1</v>
      </c>
    </row>
    <row r="39" spans="1:20" ht="45.75" customHeight="1">
      <c r="A39" s="42">
        <v>27</v>
      </c>
      <c r="B39" s="57" t="s">
        <v>190</v>
      </c>
      <c r="C39" s="56" t="s">
        <v>190</v>
      </c>
      <c r="D39" s="43" t="s">
        <v>182</v>
      </c>
      <c r="E39" s="43" t="s">
        <v>182</v>
      </c>
      <c r="F39" s="29" t="s">
        <v>191</v>
      </c>
      <c r="G39" s="28" t="s">
        <v>243</v>
      </c>
      <c r="H39" s="44" t="s">
        <v>258</v>
      </c>
      <c r="I39" s="39">
        <v>30</v>
      </c>
      <c r="J39" s="91">
        <v>0</v>
      </c>
      <c r="K39" s="48">
        <f t="shared" si="9"/>
        <v>0</v>
      </c>
      <c r="L39" s="91">
        <v>0</v>
      </c>
      <c r="M39" s="95">
        <f t="shared" si="18"/>
        <v>0</v>
      </c>
      <c r="N39" s="91">
        <v>25</v>
      </c>
      <c r="O39" s="92">
        <f t="shared" si="2"/>
        <v>0.83333333333333337</v>
      </c>
      <c r="P39" s="79" t="s">
        <v>287</v>
      </c>
      <c r="Q39" s="91">
        <v>14.83</v>
      </c>
      <c r="R39" s="95">
        <f t="shared" si="3"/>
        <v>0.49433333333333335</v>
      </c>
      <c r="S39" s="91">
        <v>30</v>
      </c>
      <c r="T39" s="92">
        <f t="shared" si="4"/>
        <v>1</v>
      </c>
    </row>
    <row r="40" spans="1:20" ht="35.25" customHeight="1">
      <c r="A40" s="36" t="s">
        <v>259</v>
      </c>
      <c r="B40" s="65"/>
      <c r="C40" s="66"/>
      <c r="D40" s="60"/>
      <c r="E40" s="109" t="s">
        <v>310</v>
      </c>
      <c r="F40" s="5"/>
      <c r="G40" s="5"/>
      <c r="H40" s="38"/>
      <c r="I40" s="39">
        <f>SUM(I41)</f>
        <v>10</v>
      </c>
      <c r="J40" s="90">
        <v>0</v>
      </c>
      <c r="K40" s="63">
        <f t="shared" ref="K40:K45" si="19">J40/I40</f>
        <v>0</v>
      </c>
      <c r="L40" s="90">
        <v>0</v>
      </c>
      <c r="M40" s="94">
        <f>L40/I40</f>
        <v>0</v>
      </c>
      <c r="N40" s="90">
        <v>0</v>
      </c>
      <c r="O40" s="93">
        <f t="shared" si="2"/>
        <v>0</v>
      </c>
      <c r="P40" s="76"/>
      <c r="Q40" s="90">
        <v>10</v>
      </c>
      <c r="R40" s="94">
        <f>Q40/I40</f>
        <v>1</v>
      </c>
      <c r="S40" s="90">
        <v>10</v>
      </c>
      <c r="T40" s="93">
        <f>S40/I40</f>
        <v>1</v>
      </c>
    </row>
    <row r="41" spans="1:20" ht="48.75" customHeight="1">
      <c r="A41" s="42">
        <v>28</v>
      </c>
      <c r="B41" s="57" t="s">
        <v>192</v>
      </c>
      <c r="C41" s="56" t="s">
        <v>192</v>
      </c>
      <c r="D41" s="56" t="s">
        <v>260</v>
      </c>
      <c r="E41" s="43" t="s">
        <v>193</v>
      </c>
      <c r="F41" s="29" t="s">
        <v>194</v>
      </c>
      <c r="G41" s="28" t="s">
        <v>243</v>
      </c>
      <c r="H41" s="44" t="s">
        <v>261</v>
      </c>
      <c r="I41" s="39">
        <v>10</v>
      </c>
      <c r="J41" s="91">
        <v>0</v>
      </c>
      <c r="K41" s="48">
        <f t="shared" si="19"/>
        <v>0</v>
      </c>
      <c r="L41" s="91">
        <v>0</v>
      </c>
      <c r="M41" s="95">
        <f t="shared" ref="M41:M45" si="20">L41/I41</f>
        <v>0</v>
      </c>
      <c r="N41" s="91">
        <v>0</v>
      </c>
      <c r="O41" s="92">
        <f t="shared" si="2"/>
        <v>0</v>
      </c>
      <c r="P41" s="79" t="s">
        <v>284</v>
      </c>
      <c r="Q41" s="91">
        <v>10</v>
      </c>
      <c r="R41" s="95">
        <f t="shared" si="3"/>
        <v>1</v>
      </c>
      <c r="S41" s="91">
        <v>10</v>
      </c>
      <c r="T41" s="92">
        <f t="shared" si="4"/>
        <v>1</v>
      </c>
    </row>
    <row r="42" spans="1:20" ht="39" customHeight="1">
      <c r="A42" s="36" t="s">
        <v>238</v>
      </c>
      <c r="B42" s="65"/>
      <c r="C42" s="67"/>
      <c r="D42" s="66"/>
      <c r="E42" s="109" t="s">
        <v>310</v>
      </c>
      <c r="F42" s="5"/>
      <c r="G42" s="5"/>
      <c r="H42" s="38"/>
      <c r="I42" s="39">
        <f>SUM(I43:I45)</f>
        <v>58</v>
      </c>
      <c r="J42" s="39">
        <f>SUM(J43:J45)</f>
        <v>30</v>
      </c>
      <c r="K42" s="63">
        <f t="shared" si="19"/>
        <v>0.51724137931034486</v>
      </c>
      <c r="L42" s="39">
        <f>SUM(L43:L45)</f>
        <v>30</v>
      </c>
      <c r="M42" s="94">
        <f t="shared" si="20"/>
        <v>0.51724137931034486</v>
      </c>
      <c r="N42" s="39">
        <f>SUM(N43:N45)</f>
        <v>48</v>
      </c>
      <c r="O42" s="93">
        <f t="shared" si="2"/>
        <v>0.82758620689655171</v>
      </c>
      <c r="P42" s="76"/>
      <c r="Q42" s="39">
        <f>SUM(Q43:Q45)</f>
        <v>30</v>
      </c>
      <c r="R42" s="94">
        <f>Q42/I42</f>
        <v>0.51724137931034486</v>
      </c>
      <c r="S42" s="39">
        <f>SUM(S43:S45)</f>
        <v>58</v>
      </c>
      <c r="T42" s="93">
        <f>S42/I42</f>
        <v>1</v>
      </c>
    </row>
    <row r="43" spans="1:20" ht="43.5" customHeight="1">
      <c r="A43" s="42">
        <v>29</v>
      </c>
      <c r="B43" s="57" t="s">
        <v>178</v>
      </c>
      <c r="C43" s="68" t="s">
        <v>262</v>
      </c>
      <c r="D43" s="56" t="s">
        <v>263</v>
      </c>
      <c r="E43" s="43" t="s">
        <v>263</v>
      </c>
      <c r="F43" s="29" t="s">
        <v>180</v>
      </c>
      <c r="G43" s="28" t="s">
        <v>243</v>
      </c>
      <c r="H43" s="44" t="s">
        <v>256</v>
      </c>
      <c r="I43" s="39">
        <v>10</v>
      </c>
      <c r="J43" s="91">
        <v>0</v>
      </c>
      <c r="K43" s="48">
        <f t="shared" si="19"/>
        <v>0</v>
      </c>
      <c r="L43" s="91">
        <v>0</v>
      </c>
      <c r="M43" s="95">
        <f t="shared" si="20"/>
        <v>0</v>
      </c>
      <c r="N43" s="91">
        <v>0</v>
      </c>
      <c r="O43" s="92">
        <f t="shared" si="2"/>
        <v>0</v>
      </c>
      <c r="P43" s="79" t="s">
        <v>286</v>
      </c>
      <c r="Q43" s="91">
        <v>0</v>
      </c>
      <c r="R43" s="95">
        <f t="shared" si="3"/>
        <v>0</v>
      </c>
      <c r="S43" s="91">
        <v>10</v>
      </c>
      <c r="T43" s="92">
        <f t="shared" si="4"/>
        <v>1</v>
      </c>
    </row>
    <row r="44" spans="1:20" ht="43.5" customHeight="1">
      <c r="A44" s="42">
        <v>30</v>
      </c>
      <c r="B44" s="57" t="s">
        <v>195</v>
      </c>
      <c r="C44" s="56" t="s">
        <v>196</v>
      </c>
      <c r="D44" s="43" t="s">
        <v>179</v>
      </c>
      <c r="E44" s="43" t="s">
        <v>197</v>
      </c>
      <c r="F44" s="29" t="s">
        <v>198</v>
      </c>
      <c r="G44" s="28" t="s">
        <v>243</v>
      </c>
      <c r="H44" s="44" t="s">
        <v>256</v>
      </c>
      <c r="I44" s="39">
        <v>18</v>
      </c>
      <c r="J44" s="91">
        <v>0</v>
      </c>
      <c r="K44" s="48">
        <f t="shared" si="19"/>
        <v>0</v>
      </c>
      <c r="L44" s="91">
        <v>0</v>
      </c>
      <c r="M44" s="95">
        <f t="shared" si="20"/>
        <v>0</v>
      </c>
      <c r="N44" s="91">
        <v>18</v>
      </c>
      <c r="O44" s="92">
        <f t="shared" si="2"/>
        <v>1</v>
      </c>
      <c r="P44" s="76"/>
      <c r="Q44" s="91">
        <v>0</v>
      </c>
      <c r="R44" s="95">
        <f t="shared" si="3"/>
        <v>0</v>
      </c>
      <c r="S44" s="91">
        <v>18</v>
      </c>
      <c r="T44" s="92">
        <f t="shared" si="4"/>
        <v>1</v>
      </c>
    </row>
    <row r="45" spans="1:20" ht="51.75" customHeight="1">
      <c r="A45" s="42">
        <v>31</v>
      </c>
      <c r="B45" s="57" t="s">
        <v>199</v>
      </c>
      <c r="C45" s="56" t="s">
        <v>200</v>
      </c>
      <c r="D45" s="43" t="s">
        <v>179</v>
      </c>
      <c r="E45" s="43" t="s">
        <v>201</v>
      </c>
      <c r="F45" s="29" t="s">
        <v>202</v>
      </c>
      <c r="G45" s="28" t="s">
        <v>243</v>
      </c>
      <c r="H45" s="44" t="s">
        <v>256</v>
      </c>
      <c r="I45" s="39">
        <v>30</v>
      </c>
      <c r="J45" s="61">
        <v>30</v>
      </c>
      <c r="K45" s="48">
        <f t="shared" si="19"/>
        <v>1</v>
      </c>
      <c r="L45" s="61">
        <v>30</v>
      </c>
      <c r="M45" s="95">
        <f t="shared" si="20"/>
        <v>1</v>
      </c>
      <c r="N45" s="61">
        <v>30</v>
      </c>
      <c r="O45" s="92">
        <f t="shared" si="2"/>
        <v>1</v>
      </c>
      <c r="P45" s="76"/>
      <c r="Q45" s="61">
        <v>30</v>
      </c>
      <c r="R45" s="95">
        <f t="shared" si="3"/>
        <v>1</v>
      </c>
      <c r="S45" s="61">
        <v>30</v>
      </c>
      <c r="T45" s="92">
        <f t="shared" si="4"/>
        <v>1</v>
      </c>
    </row>
    <row r="46" spans="1:20" ht="39.75" customHeight="1">
      <c r="A46" s="36" t="s">
        <v>264</v>
      </c>
      <c r="B46" s="65"/>
      <c r="C46" s="66"/>
      <c r="D46" s="43"/>
      <c r="E46" s="109" t="s">
        <v>310</v>
      </c>
      <c r="F46" s="5"/>
      <c r="G46" s="5"/>
      <c r="H46" s="38"/>
      <c r="I46" s="39">
        <f>SUM(I47)</f>
        <v>1054</v>
      </c>
      <c r="J46" s="71">
        <f>SUM(J47)</f>
        <v>689.27</v>
      </c>
      <c r="K46" s="63">
        <f t="shared" ref="K46:K52" si="21">J46/I46</f>
        <v>0.65395635673624286</v>
      </c>
      <c r="L46" s="71">
        <f>SUM(L47)</f>
        <v>896.74</v>
      </c>
      <c r="M46" s="94">
        <f t="shared" ref="M46:M54" si="22">L46/I46</f>
        <v>0.8507969639468691</v>
      </c>
      <c r="N46" s="71">
        <f>SUM(N47)</f>
        <v>976.74</v>
      </c>
      <c r="O46" s="93">
        <f t="shared" si="2"/>
        <v>0.92669829222011391</v>
      </c>
      <c r="P46" s="76"/>
      <c r="Q46" s="71">
        <f>SUM(Q47)</f>
        <v>1054</v>
      </c>
      <c r="R46" s="94">
        <f>Q46/I46</f>
        <v>1</v>
      </c>
      <c r="S46" s="71">
        <f>SUM(S47)</f>
        <v>1054</v>
      </c>
      <c r="T46" s="93">
        <f>S46/I46</f>
        <v>1</v>
      </c>
    </row>
    <row r="47" spans="1:20" ht="50.25" customHeight="1">
      <c r="A47" s="42">
        <v>32</v>
      </c>
      <c r="B47" s="57" t="s">
        <v>203</v>
      </c>
      <c r="C47" s="56" t="s">
        <v>203</v>
      </c>
      <c r="D47" s="42" t="s">
        <v>239</v>
      </c>
      <c r="E47" s="43" t="s">
        <v>205</v>
      </c>
      <c r="F47" s="29" t="s">
        <v>206</v>
      </c>
      <c r="G47" s="28" t="s">
        <v>243</v>
      </c>
      <c r="H47" s="44" t="s">
        <v>265</v>
      </c>
      <c r="I47" s="39">
        <v>1054</v>
      </c>
      <c r="J47" s="61">
        <v>689.27</v>
      </c>
      <c r="K47" s="48">
        <f t="shared" si="21"/>
        <v>0.65395635673624286</v>
      </c>
      <c r="L47" s="83">
        <v>896.74</v>
      </c>
      <c r="M47" s="95">
        <f t="shared" si="22"/>
        <v>0.8507969639468691</v>
      </c>
      <c r="N47" s="83">
        <v>976.74</v>
      </c>
      <c r="O47" s="92">
        <f t="shared" si="2"/>
        <v>0.92669829222011391</v>
      </c>
      <c r="P47" s="76"/>
      <c r="Q47" s="83">
        <v>1054</v>
      </c>
      <c r="R47" s="95">
        <f t="shared" si="3"/>
        <v>1</v>
      </c>
      <c r="S47" s="83">
        <v>1054</v>
      </c>
      <c r="T47" s="92">
        <f t="shared" si="4"/>
        <v>1</v>
      </c>
    </row>
    <row r="48" spans="1:20" ht="36.75" customHeight="1">
      <c r="A48" s="36" t="s">
        <v>266</v>
      </c>
      <c r="B48" s="65"/>
      <c r="C48" s="67"/>
      <c r="D48" s="107"/>
      <c r="E48" s="109" t="s">
        <v>310</v>
      </c>
      <c r="F48" s="5"/>
      <c r="G48" s="5"/>
      <c r="H48" s="38"/>
      <c r="I48" s="39">
        <f>SUM(I49:I50)</f>
        <v>182.89</v>
      </c>
      <c r="J48" s="71">
        <f>SUM(J49:J50)</f>
        <v>11.86</v>
      </c>
      <c r="K48" s="63">
        <f t="shared" si="21"/>
        <v>6.4847722674831867E-2</v>
      </c>
      <c r="L48" s="71">
        <f>SUM(L49:L50)</f>
        <v>11.86</v>
      </c>
      <c r="M48" s="94">
        <f t="shared" si="22"/>
        <v>6.4847722674831867E-2</v>
      </c>
      <c r="N48" s="71">
        <f>SUM(N49:N50)</f>
        <v>126.86</v>
      </c>
      <c r="O48" s="93">
        <f t="shared" si="2"/>
        <v>0.69364098638525895</v>
      </c>
      <c r="P48" s="76"/>
      <c r="Q48" s="71">
        <f>SUM(Q49:Q50)</f>
        <v>11.86</v>
      </c>
      <c r="R48" s="94">
        <f>Q48/I48</f>
        <v>6.4847722674831867E-2</v>
      </c>
      <c r="S48" s="71">
        <f>SUM(S49:S50)</f>
        <v>182.89</v>
      </c>
      <c r="T48" s="93">
        <f>S48/I48</f>
        <v>1</v>
      </c>
    </row>
    <row r="49" spans="1:24" ht="48.75" customHeight="1">
      <c r="A49" s="42">
        <v>33</v>
      </c>
      <c r="B49" s="57" t="s">
        <v>203</v>
      </c>
      <c r="C49" s="56" t="s">
        <v>203</v>
      </c>
      <c r="D49" s="42" t="s">
        <v>204</v>
      </c>
      <c r="E49" s="28" t="s">
        <v>207</v>
      </c>
      <c r="F49" s="29" t="s">
        <v>208</v>
      </c>
      <c r="G49" s="28" t="s">
        <v>243</v>
      </c>
      <c r="H49" s="44" t="s">
        <v>265</v>
      </c>
      <c r="I49" s="39">
        <v>109</v>
      </c>
      <c r="J49" s="91">
        <v>0</v>
      </c>
      <c r="K49" s="48">
        <f t="shared" si="21"/>
        <v>0</v>
      </c>
      <c r="L49" s="91">
        <v>0</v>
      </c>
      <c r="M49" s="95">
        <f t="shared" si="22"/>
        <v>0</v>
      </c>
      <c r="N49" s="91">
        <v>95</v>
      </c>
      <c r="O49" s="92">
        <f t="shared" si="2"/>
        <v>0.87155963302752293</v>
      </c>
      <c r="P49" s="76"/>
      <c r="Q49" s="91">
        <v>0</v>
      </c>
      <c r="R49" s="95">
        <f t="shared" si="3"/>
        <v>0</v>
      </c>
      <c r="S49" s="91">
        <v>109</v>
      </c>
      <c r="T49" s="92">
        <f t="shared" si="4"/>
        <v>1</v>
      </c>
    </row>
    <row r="50" spans="1:24" ht="48.75" customHeight="1">
      <c r="A50" s="42">
        <v>34</v>
      </c>
      <c r="B50" s="57" t="s">
        <v>203</v>
      </c>
      <c r="C50" s="56" t="s">
        <v>203</v>
      </c>
      <c r="D50" s="42" t="s">
        <v>204</v>
      </c>
      <c r="E50" s="28" t="s">
        <v>267</v>
      </c>
      <c r="F50" s="29" t="s">
        <v>208</v>
      </c>
      <c r="G50" s="28" t="s">
        <v>243</v>
      </c>
      <c r="H50" s="44" t="s">
        <v>268</v>
      </c>
      <c r="I50" s="39">
        <v>73.89</v>
      </c>
      <c r="J50" s="61">
        <v>11.86</v>
      </c>
      <c r="K50" s="48">
        <f t="shared" si="21"/>
        <v>0.16050886452835295</v>
      </c>
      <c r="L50" s="61">
        <v>11.86</v>
      </c>
      <c r="M50" s="95">
        <f t="shared" si="22"/>
        <v>0.16050886452835295</v>
      </c>
      <c r="N50" s="61">
        <v>31.86</v>
      </c>
      <c r="O50" s="92">
        <f t="shared" si="2"/>
        <v>0.43118148599269185</v>
      </c>
      <c r="P50" s="76"/>
      <c r="Q50" s="61">
        <v>11.86</v>
      </c>
      <c r="R50" s="95">
        <f t="shared" si="3"/>
        <v>0.16050886452835295</v>
      </c>
      <c r="S50" s="61">
        <v>73.89</v>
      </c>
      <c r="T50" s="92">
        <f t="shared" si="4"/>
        <v>1</v>
      </c>
    </row>
    <row r="51" spans="1:24" s="69" customFormat="1" ht="38.25" customHeight="1">
      <c r="A51" s="36" t="s">
        <v>269</v>
      </c>
      <c r="B51" s="65"/>
      <c r="C51" s="66"/>
      <c r="D51" s="43"/>
      <c r="E51" s="109" t="s">
        <v>310</v>
      </c>
      <c r="F51" s="5"/>
      <c r="G51" s="5"/>
      <c r="H51" s="44"/>
      <c r="I51" s="39">
        <f>SUM(I52)</f>
        <v>25</v>
      </c>
      <c r="J51" s="90">
        <v>0</v>
      </c>
      <c r="K51" s="63">
        <f t="shared" si="21"/>
        <v>0</v>
      </c>
      <c r="L51" s="39">
        <f>SUM(L52)</f>
        <v>20.99</v>
      </c>
      <c r="M51" s="94">
        <f t="shared" si="22"/>
        <v>0.8395999999999999</v>
      </c>
      <c r="N51" s="39">
        <f>SUM(N52)</f>
        <v>20.99</v>
      </c>
      <c r="O51" s="93">
        <f t="shared" si="2"/>
        <v>0.8395999999999999</v>
      </c>
      <c r="P51" s="78"/>
      <c r="Q51" s="39">
        <f>SUM(Q52)</f>
        <v>24.98</v>
      </c>
      <c r="R51" s="94">
        <f>Q51/I51</f>
        <v>0.99919999999999998</v>
      </c>
      <c r="S51" s="39">
        <f>SUM(S52)</f>
        <v>25</v>
      </c>
      <c r="T51" s="93">
        <f>S51/I51</f>
        <v>1</v>
      </c>
      <c r="V51" s="102"/>
    </row>
    <row r="52" spans="1:24" s="69" customFormat="1" ht="46.5" customHeight="1">
      <c r="A52" s="42">
        <v>36</v>
      </c>
      <c r="B52" s="57" t="s">
        <v>211</v>
      </c>
      <c r="C52" s="56" t="s">
        <v>212</v>
      </c>
      <c r="D52" s="43" t="s">
        <v>270</v>
      </c>
      <c r="E52" s="43" t="s">
        <v>213</v>
      </c>
      <c r="F52" s="29" t="s">
        <v>214</v>
      </c>
      <c r="G52" s="28" t="s">
        <v>243</v>
      </c>
      <c r="H52" s="44" t="s">
        <v>271</v>
      </c>
      <c r="I52" s="39">
        <v>25</v>
      </c>
      <c r="J52" s="91">
        <v>0</v>
      </c>
      <c r="K52" s="48">
        <f t="shared" si="21"/>
        <v>0</v>
      </c>
      <c r="L52" s="83">
        <v>20.99</v>
      </c>
      <c r="M52" s="95">
        <f t="shared" si="22"/>
        <v>0.8395999999999999</v>
      </c>
      <c r="N52" s="83">
        <v>20.99</v>
      </c>
      <c r="O52" s="92">
        <f t="shared" si="2"/>
        <v>0.8395999999999999</v>
      </c>
      <c r="P52" s="79" t="s">
        <v>285</v>
      </c>
      <c r="Q52" s="83">
        <v>24.98</v>
      </c>
      <c r="R52" s="95">
        <f t="shared" si="3"/>
        <v>0.99919999999999998</v>
      </c>
      <c r="S52" s="83">
        <v>25</v>
      </c>
      <c r="T52" s="92">
        <f t="shared" si="4"/>
        <v>1</v>
      </c>
      <c r="V52" s="102"/>
    </row>
    <row r="53" spans="1:24" s="69" customFormat="1" ht="40.5" customHeight="1">
      <c r="A53" s="36" t="s">
        <v>272</v>
      </c>
      <c r="B53" s="65"/>
      <c r="C53" s="66"/>
      <c r="D53" s="60"/>
      <c r="E53" s="109" t="s">
        <v>310</v>
      </c>
      <c r="F53" s="5"/>
      <c r="G53" s="5"/>
      <c r="H53" s="70"/>
      <c r="I53" s="39">
        <f>SUM(I54)</f>
        <v>32.19</v>
      </c>
      <c r="J53" s="71">
        <v>32.188699999999997</v>
      </c>
      <c r="K53" s="41">
        <v>1</v>
      </c>
      <c r="L53" s="71">
        <v>32.188699999999997</v>
      </c>
      <c r="M53" s="94">
        <f t="shared" si="22"/>
        <v>0.99995961478720097</v>
      </c>
      <c r="N53" s="71">
        <v>32.188699999999997</v>
      </c>
      <c r="O53" s="93">
        <f t="shared" si="2"/>
        <v>0.99995961478720097</v>
      </c>
      <c r="P53" s="78"/>
      <c r="Q53" s="71">
        <v>32.188699999999997</v>
      </c>
      <c r="R53" s="94">
        <f>Q53/I53</f>
        <v>0.99995961478720097</v>
      </c>
      <c r="S53" s="71">
        <v>32.188699999999997</v>
      </c>
      <c r="T53" s="93">
        <f>S53/I53</f>
        <v>0.99995961478720097</v>
      </c>
      <c r="V53" s="102"/>
    </row>
    <row r="54" spans="1:24" s="69" customFormat="1" ht="48.75" customHeight="1">
      <c r="A54" s="42">
        <v>37</v>
      </c>
      <c r="B54" s="57" t="s">
        <v>209</v>
      </c>
      <c r="C54" s="56" t="s">
        <v>209</v>
      </c>
      <c r="D54" s="43" t="s">
        <v>273</v>
      </c>
      <c r="E54" s="43" t="s">
        <v>210</v>
      </c>
      <c r="F54" s="29" t="s">
        <v>236</v>
      </c>
      <c r="G54" s="28" t="s">
        <v>243</v>
      </c>
      <c r="H54" s="44" t="s">
        <v>265</v>
      </c>
      <c r="I54" s="39">
        <v>32.19</v>
      </c>
      <c r="J54" s="61">
        <v>32.188699999999997</v>
      </c>
      <c r="K54" s="47">
        <v>1</v>
      </c>
      <c r="L54" s="61">
        <v>32.188699999999997</v>
      </c>
      <c r="M54" s="95">
        <f t="shared" si="22"/>
        <v>0.99995961478720097</v>
      </c>
      <c r="N54" s="61">
        <v>32.188699999999997</v>
      </c>
      <c r="O54" s="92">
        <f t="shared" si="2"/>
        <v>0.99995961478720097</v>
      </c>
      <c r="P54" s="78"/>
      <c r="Q54" s="61">
        <v>32.188699999999997</v>
      </c>
      <c r="R54" s="95">
        <f t="shared" si="3"/>
        <v>0.99995961478720097</v>
      </c>
      <c r="S54" s="61">
        <v>32.188699999999997</v>
      </c>
      <c r="T54" s="92">
        <f t="shared" si="4"/>
        <v>0.99995961478720097</v>
      </c>
      <c r="V54" s="102"/>
    </row>
    <row r="55" spans="1:24" s="69" customFormat="1" ht="35.25" customHeight="1">
      <c r="A55" s="36" t="s">
        <v>274</v>
      </c>
      <c r="B55" s="65"/>
      <c r="C55" s="66"/>
      <c r="D55" s="43"/>
      <c r="E55" s="109" t="s">
        <v>310</v>
      </c>
      <c r="F55" s="5"/>
      <c r="G55" s="5"/>
      <c r="H55" s="44"/>
      <c r="I55" s="39">
        <f>SUM(I56:I59)</f>
        <v>94.39</v>
      </c>
      <c r="J55" s="71">
        <f>SUM(J56:J59)</f>
        <v>20</v>
      </c>
      <c r="K55" s="63">
        <f t="shared" ref="K55:K63" si="23">J55/I55</f>
        <v>0.21188685242080729</v>
      </c>
      <c r="L55" s="71">
        <f>SUM(L56:L59)</f>
        <v>20</v>
      </c>
      <c r="M55" s="94">
        <f t="shared" ref="M55:M63" si="24">L55/I55</f>
        <v>0.21188685242080729</v>
      </c>
      <c r="N55" s="71">
        <f>SUM(N56:N59)</f>
        <v>94.39</v>
      </c>
      <c r="O55" s="93">
        <f t="shared" si="2"/>
        <v>1</v>
      </c>
      <c r="P55" s="78"/>
      <c r="Q55" s="71">
        <f>SUM(Q56:Q59)</f>
        <v>94.39</v>
      </c>
      <c r="R55" s="94">
        <f>Q55/I55</f>
        <v>1</v>
      </c>
      <c r="S55" s="71">
        <f>SUM(S56:S59)</f>
        <v>94.39</v>
      </c>
      <c r="T55" s="93">
        <f>S55/I55</f>
        <v>1</v>
      </c>
      <c r="V55" s="102"/>
    </row>
    <row r="56" spans="1:24" ht="46.5" customHeight="1">
      <c r="A56" s="42">
        <v>38</v>
      </c>
      <c r="B56" s="49" t="s">
        <v>215</v>
      </c>
      <c r="C56" s="54" t="s">
        <v>216</v>
      </c>
      <c r="D56" s="43" t="s">
        <v>210</v>
      </c>
      <c r="E56" s="43" t="s">
        <v>275</v>
      </c>
      <c r="F56" s="16" t="s">
        <v>218</v>
      </c>
      <c r="G56" s="28" t="s">
        <v>243</v>
      </c>
      <c r="H56" s="44" t="s">
        <v>245</v>
      </c>
      <c r="I56" s="39">
        <v>14.39</v>
      </c>
      <c r="J56" s="91">
        <v>0</v>
      </c>
      <c r="K56" s="48">
        <f t="shared" si="23"/>
        <v>0</v>
      </c>
      <c r="L56" s="91">
        <v>0</v>
      </c>
      <c r="M56" s="95">
        <f t="shared" si="24"/>
        <v>0</v>
      </c>
      <c r="N56" s="91">
        <v>14.39</v>
      </c>
      <c r="O56" s="92">
        <f t="shared" si="2"/>
        <v>1</v>
      </c>
      <c r="P56" s="79" t="s">
        <v>280</v>
      </c>
      <c r="Q56" s="91">
        <v>14.39</v>
      </c>
      <c r="R56" s="95">
        <f t="shared" si="3"/>
        <v>1</v>
      </c>
      <c r="S56" s="91">
        <v>14.39</v>
      </c>
      <c r="T56" s="92">
        <f t="shared" si="4"/>
        <v>1</v>
      </c>
    </row>
    <row r="57" spans="1:24" ht="46.5" customHeight="1">
      <c r="A57" s="42">
        <v>39</v>
      </c>
      <c r="B57" s="49" t="s">
        <v>219</v>
      </c>
      <c r="C57" s="72" t="s">
        <v>308</v>
      </c>
      <c r="D57" s="43" t="s">
        <v>210</v>
      </c>
      <c r="E57" s="43" t="s">
        <v>217</v>
      </c>
      <c r="F57" s="16" t="s">
        <v>220</v>
      </c>
      <c r="G57" s="28" t="s">
        <v>243</v>
      </c>
      <c r="H57" s="44" t="s">
        <v>245</v>
      </c>
      <c r="I57" s="39">
        <v>40</v>
      </c>
      <c r="J57" s="91">
        <v>0</v>
      </c>
      <c r="K57" s="48">
        <f t="shared" si="23"/>
        <v>0</v>
      </c>
      <c r="L57" s="91">
        <v>0</v>
      </c>
      <c r="M57" s="95">
        <f t="shared" si="24"/>
        <v>0</v>
      </c>
      <c r="N57" s="91">
        <v>40</v>
      </c>
      <c r="O57" s="92">
        <f t="shared" si="2"/>
        <v>1</v>
      </c>
      <c r="P57" s="79" t="s">
        <v>281</v>
      </c>
      <c r="Q57" s="91">
        <v>40</v>
      </c>
      <c r="R57" s="95">
        <f t="shared" si="3"/>
        <v>1</v>
      </c>
      <c r="S57" s="91">
        <v>40</v>
      </c>
      <c r="T57" s="92">
        <f t="shared" si="4"/>
        <v>1</v>
      </c>
    </row>
    <row r="58" spans="1:24" ht="46.5" customHeight="1">
      <c r="A58" s="42">
        <v>39</v>
      </c>
      <c r="B58" s="49" t="s">
        <v>221</v>
      </c>
      <c r="C58" s="72" t="s">
        <v>222</v>
      </c>
      <c r="D58" s="43" t="s">
        <v>210</v>
      </c>
      <c r="E58" s="43" t="s">
        <v>217</v>
      </c>
      <c r="F58" s="16" t="s">
        <v>223</v>
      </c>
      <c r="G58" s="28" t="s">
        <v>243</v>
      </c>
      <c r="H58" s="44" t="s">
        <v>245</v>
      </c>
      <c r="I58" s="39">
        <v>20</v>
      </c>
      <c r="J58" s="91">
        <v>0</v>
      </c>
      <c r="K58" s="48">
        <f t="shared" si="23"/>
        <v>0</v>
      </c>
      <c r="L58" s="91">
        <v>0</v>
      </c>
      <c r="M58" s="95">
        <f t="shared" si="24"/>
        <v>0</v>
      </c>
      <c r="N58" s="91">
        <v>20</v>
      </c>
      <c r="O58" s="92">
        <f t="shared" si="2"/>
        <v>1</v>
      </c>
      <c r="P58" s="80" t="s">
        <v>291</v>
      </c>
      <c r="Q58" s="91">
        <v>20</v>
      </c>
      <c r="R58" s="95">
        <f t="shared" si="3"/>
        <v>1</v>
      </c>
      <c r="S58" s="91">
        <v>20</v>
      </c>
      <c r="T58" s="92">
        <f t="shared" si="4"/>
        <v>1</v>
      </c>
    </row>
    <row r="59" spans="1:24" ht="46.5" customHeight="1">
      <c r="A59" s="42">
        <v>40</v>
      </c>
      <c r="B59" s="49" t="s">
        <v>224</v>
      </c>
      <c r="C59" s="72" t="s">
        <v>224</v>
      </c>
      <c r="D59" s="43" t="s">
        <v>210</v>
      </c>
      <c r="E59" s="43" t="s">
        <v>217</v>
      </c>
      <c r="F59" s="16" t="s">
        <v>225</v>
      </c>
      <c r="G59" s="28" t="s">
        <v>243</v>
      </c>
      <c r="H59" s="44" t="s">
        <v>245</v>
      </c>
      <c r="I59" s="39">
        <v>20</v>
      </c>
      <c r="J59" s="61">
        <v>20</v>
      </c>
      <c r="K59" s="48">
        <f t="shared" si="23"/>
        <v>1</v>
      </c>
      <c r="L59" s="61">
        <v>20</v>
      </c>
      <c r="M59" s="95">
        <f t="shared" si="24"/>
        <v>1</v>
      </c>
      <c r="N59" s="61">
        <v>20</v>
      </c>
      <c r="O59" s="92">
        <f t="shared" si="2"/>
        <v>1</v>
      </c>
      <c r="P59" s="79" t="s">
        <v>279</v>
      </c>
      <c r="Q59" s="61">
        <v>20</v>
      </c>
      <c r="R59" s="95">
        <f t="shared" si="3"/>
        <v>1</v>
      </c>
      <c r="S59" s="61">
        <v>20</v>
      </c>
      <c r="T59" s="92">
        <f t="shared" si="4"/>
        <v>1</v>
      </c>
    </row>
    <row r="60" spans="1:24" ht="33.75" customHeight="1">
      <c r="A60" s="36" t="s">
        <v>276</v>
      </c>
      <c r="B60" s="58"/>
      <c r="C60" s="73"/>
      <c r="D60" s="60"/>
      <c r="E60" s="109" t="s">
        <v>310</v>
      </c>
      <c r="F60" s="3"/>
      <c r="G60" s="3"/>
      <c r="H60" s="38"/>
      <c r="I60" s="82">
        <f>SUM(I61:I64)</f>
        <v>508.57538</v>
      </c>
      <c r="J60" s="82">
        <f t="shared" ref="J60" si="25">SUM(J61:J63)</f>
        <v>158.53</v>
      </c>
      <c r="K60" s="63">
        <f t="shared" si="23"/>
        <v>0.31171387022313191</v>
      </c>
      <c r="L60" s="82">
        <f t="shared" ref="L60:N60" si="26">SUM(L61:L63)</f>
        <v>158.53</v>
      </c>
      <c r="M60" s="94">
        <f t="shared" si="24"/>
        <v>0.31171387022313191</v>
      </c>
      <c r="N60" s="82">
        <f t="shared" si="26"/>
        <v>158.53</v>
      </c>
      <c r="O60" s="93">
        <f>N60/I60</f>
        <v>0.31171387022313191</v>
      </c>
      <c r="P60" s="76"/>
      <c r="Q60" s="82">
        <f t="shared" ref="Q60" si="27">SUM(Q61:Q63)</f>
        <v>158.53</v>
      </c>
      <c r="R60" s="94">
        <f>Q60/I60</f>
        <v>0.31171387022313191</v>
      </c>
      <c r="S60" s="82">
        <f>SUM(S61:S64)</f>
        <v>508.57000000000005</v>
      </c>
      <c r="T60" s="93">
        <f>S60/I60</f>
        <v>0.99998942143050662</v>
      </c>
    </row>
    <row r="61" spans="1:24" s="69" customFormat="1" ht="53.25" customHeight="1">
      <c r="A61" s="42">
        <v>41</v>
      </c>
      <c r="B61" s="49" t="s">
        <v>226</v>
      </c>
      <c r="C61" s="54" t="s">
        <v>307</v>
      </c>
      <c r="D61" s="43" t="s">
        <v>277</v>
      </c>
      <c r="E61" s="43" t="s">
        <v>227</v>
      </c>
      <c r="F61" s="16" t="s">
        <v>229</v>
      </c>
      <c r="G61" s="28" t="s">
        <v>243</v>
      </c>
      <c r="H61" s="44" t="s">
        <v>245</v>
      </c>
      <c r="I61" s="39">
        <v>34.35</v>
      </c>
      <c r="J61" s="81">
        <v>34.35</v>
      </c>
      <c r="K61" s="48">
        <f t="shared" si="23"/>
        <v>1</v>
      </c>
      <c r="L61" s="81">
        <v>34.35</v>
      </c>
      <c r="M61" s="95">
        <f t="shared" si="24"/>
        <v>1</v>
      </c>
      <c r="N61" s="81">
        <v>34.35</v>
      </c>
      <c r="O61" s="92">
        <f>N61/I61</f>
        <v>1</v>
      </c>
      <c r="P61" s="78"/>
      <c r="Q61" s="81">
        <v>34.35</v>
      </c>
      <c r="R61" s="95">
        <f t="shared" ref="R61:R63" si="28">Q61/N61</f>
        <v>1</v>
      </c>
      <c r="S61" s="81">
        <v>34.35</v>
      </c>
      <c r="T61" s="92">
        <f>S61/N61</f>
        <v>1</v>
      </c>
      <c r="V61" s="102"/>
    </row>
    <row r="62" spans="1:24" s="69" customFormat="1" ht="57.75" customHeight="1">
      <c r="A62" s="42">
        <v>42</v>
      </c>
      <c r="B62" s="49" t="s">
        <v>228</v>
      </c>
      <c r="C62" s="50" t="s">
        <v>232</v>
      </c>
      <c r="D62" s="43" t="s">
        <v>277</v>
      </c>
      <c r="E62" s="43" t="s">
        <v>234</v>
      </c>
      <c r="F62" s="16" t="s">
        <v>230</v>
      </c>
      <c r="G62" s="28" t="s">
        <v>243</v>
      </c>
      <c r="H62" s="44" t="s">
        <v>245</v>
      </c>
      <c r="I62" s="39">
        <v>97.64</v>
      </c>
      <c r="J62" s="81">
        <v>97.64</v>
      </c>
      <c r="K62" s="48">
        <f t="shared" si="23"/>
        <v>1</v>
      </c>
      <c r="L62" s="81">
        <v>97.64</v>
      </c>
      <c r="M62" s="95">
        <f t="shared" si="24"/>
        <v>1</v>
      </c>
      <c r="N62" s="81">
        <v>97.64</v>
      </c>
      <c r="O62" s="92">
        <f>N62/I62</f>
        <v>1</v>
      </c>
      <c r="P62" s="78"/>
      <c r="Q62" s="81">
        <v>97.64</v>
      </c>
      <c r="R62" s="95">
        <f t="shared" si="28"/>
        <v>1</v>
      </c>
      <c r="S62" s="81">
        <v>97.64</v>
      </c>
      <c r="T62" s="92">
        <f>S62/N62</f>
        <v>1</v>
      </c>
      <c r="V62" s="102"/>
    </row>
    <row r="63" spans="1:24" s="69" customFormat="1" ht="60.75" customHeight="1">
      <c r="A63" s="42">
        <v>43</v>
      </c>
      <c r="B63" s="43" t="s">
        <v>228</v>
      </c>
      <c r="C63" s="43" t="s">
        <v>233</v>
      </c>
      <c r="D63" s="43" t="s">
        <v>277</v>
      </c>
      <c r="E63" s="43" t="s">
        <v>235</v>
      </c>
      <c r="F63" s="28" t="s">
        <v>231</v>
      </c>
      <c r="G63" s="28" t="s">
        <v>243</v>
      </c>
      <c r="H63" s="44" t="s">
        <v>245</v>
      </c>
      <c r="I63" s="39">
        <v>26.54</v>
      </c>
      <c r="J63" s="81">
        <v>26.54</v>
      </c>
      <c r="K63" s="48">
        <f t="shared" si="23"/>
        <v>1</v>
      </c>
      <c r="L63" s="81">
        <v>26.54</v>
      </c>
      <c r="M63" s="95">
        <f t="shared" si="24"/>
        <v>1</v>
      </c>
      <c r="N63" s="81">
        <v>26.54</v>
      </c>
      <c r="O63" s="92">
        <f>N63/I63</f>
        <v>1</v>
      </c>
      <c r="P63" s="78"/>
      <c r="Q63" s="81">
        <v>26.54</v>
      </c>
      <c r="R63" s="95">
        <f t="shared" si="28"/>
        <v>1</v>
      </c>
      <c r="S63" s="81">
        <v>26.54</v>
      </c>
      <c r="T63" s="92">
        <f>S63/N63</f>
        <v>1</v>
      </c>
      <c r="V63" s="102"/>
    </row>
    <row r="64" spans="1:24" s="31" customFormat="1" ht="54" customHeight="1">
      <c r="A64" s="75">
        <v>44</v>
      </c>
      <c r="B64" s="43" t="s">
        <v>228</v>
      </c>
      <c r="C64" s="80" t="s">
        <v>299</v>
      </c>
      <c r="D64" s="75"/>
      <c r="E64" s="43" t="s">
        <v>235</v>
      </c>
      <c r="F64" s="75"/>
      <c r="G64" s="75"/>
      <c r="H64" s="75"/>
      <c r="I64" s="100">
        <v>350.04538000000002</v>
      </c>
      <c r="J64" s="76"/>
      <c r="K64" s="76"/>
      <c r="L64" s="76"/>
      <c r="M64" s="76"/>
      <c r="N64" s="76"/>
      <c r="O64" s="76"/>
      <c r="P64" s="76"/>
      <c r="Q64" s="76"/>
      <c r="R64" s="76"/>
      <c r="S64" s="101">
        <v>350.04</v>
      </c>
      <c r="T64" s="92">
        <f>S64/I64</f>
        <v>0.99998463056418574</v>
      </c>
      <c r="V64" s="105"/>
      <c r="W64" s="106"/>
      <c r="X64" s="106"/>
    </row>
    <row r="65" spans="5:22" s="31" customFormat="1" ht="12">
      <c r="E65" s="33"/>
      <c r="I65" s="34"/>
      <c r="V65" s="105"/>
    </row>
    <row r="66" spans="5:22" s="31" customFormat="1" ht="12">
      <c r="E66" s="33"/>
      <c r="I66" s="34"/>
      <c r="V66" s="105"/>
    </row>
    <row r="67" spans="5:22" s="31" customFormat="1" ht="12">
      <c r="E67" s="33"/>
      <c r="I67" s="34"/>
      <c r="V67" s="105"/>
    </row>
    <row r="68" spans="5:22" s="31" customFormat="1" ht="12">
      <c r="E68" s="33"/>
      <c r="I68" s="34"/>
      <c r="V68" s="105"/>
    </row>
    <row r="69" spans="5:22" s="31" customFormat="1" ht="12">
      <c r="E69" s="33"/>
      <c r="I69" s="34"/>
      <c r="V69" s="105"/>
    </row>
    <row r="70" spans="5:22" s="31" customFormat="1" ht="12">
      <c r="E70" s="33"/>
      <c r="I70" s="34"/>
      <c r="V70" s="105"/>
    </row>
    <row r="71" spans="5:22" s="31" customFormat="1" ht="12">
      <c r="E71" s="33"/>
      <c r="I71" s="34"/>
      <c r="V71" s="105"/>
    </row>
    <row r="72" spans="5:22" s="31" customFormat="1" ht="12">
      <c r="E72" s="33"/>
      <c r="I72" s="34"/>
      <c r="V72" s="105"/>
    </row>
    <row r="73" spans="5:22" s="31" customFormat="1" ht="12">
      <c r="E73" s="33"/>
      <c r="I73" s="34"/>
      <c r="V73" s="105"/>
    </row>
    <row r="74" spans="5:22" s="31" customFormat="1" ht="12">
      <c r="E74" s="33"/>
      <c r="I74" s="34"/>
      <c r="V74" s="105"/>
    </row>
    <row r="75" spans="5:22" s="31" customFormat="1" ht="12">
      <c r="E75" s="33"/>
      <c r="I75" s="34"/>
      <c r="V75" s="105"/>
    </row>
    <row r="76" spans="5:22" s="31" customFormat="1" ht="12">
      <c r="E76" s="33"/>
      <c r="I76" s="34"/>
      <c r="V76" s="105"/>
    </row>
    <row r="77" spans="5:22" s="31" customFormat="1" ht="12">
      <c r="E77" s="33"/>
      <c r="I77" s="34"/>
      <c r="V77" s="105"/>
    </row>
    <row r="78" spans="5:22" s="31" customFormat="1" ht="12">
      <c r="E78" s="33"/>
      <c r="I78" s="34"/>
      <c r="V78" s="105"/>
    </row>
    <row r="79" spans="5:22" s="31" customFormat="1" ht="12">
      <c r="E79" s="33"/>
      <c r="I79" s="34"/>
      <c r="V79" s="105"/>
    </row>
    <row r="80" spans="5:22" s="31" customFormat="1" ht="12">
      <c r="E80" s="33"/>
      <c r="I80" s="34"/>
      <c r="V80" s="105"/>
    </row>
    <row r="81" spans="5:22" s="31" customFormat="1" ht="12">
      <c r="E81" s="33"/>
      <c r="I81" s="34"/>
      <c r="V81" s="105"/>
    </row>
    <row r="82" spans="5:22" s="31" customFormat="1" ht="12">
      <c r="E82" s="33"/>
      <c r="I82" s="34"/>
      <c r="V82" s="105"/>
    </row>
    <row r="83" spans="5:22" s="31" customFormat="1" ht="12">
      <c r="E83" s="33"/>
      <c r="I83" s="34"/>
      <c r="V83" s="105"/>
    </row>
    <row r="84" spans="5:22" s="31" customFormat="1" ht="12">
      <c r="E84" s="33"/>
      <c r="I84" s="34"/>
      <c r="V84" s="105"/>
    </row>
    <row r="85" spans="5:22" s="31" customFormat="1" ht="12">
      <c r="E85" s="33"/>
      <c r="I85" s="34"/>
      <c r="V85" s="105"/>
    </row>
    <row r="86" spans="5:22" s="31" customFormat="1" ht="12">
      <c r="E86" s="33"/>
      <c r="I86" s="34"/>
      <c r="V86" s="105"/>
    </row>
    <row r="87" spans="5:22" s="31" customFormat="1" ht="12">
      <c r="E87" s="33"/>
      <c r="I87" s="34"/>
      <c r="V87" s="105"/>
    </row>
    <row r="88" spans="5:22" s="31" customFormat="1" ht="12">
      <c r="E88" s="33"/>
      <c r="I88" s="34"/>
      <c r="V88" s="105"/>
    </row>
    <row r="89" spans="5:22" s="31" customFormat="1" ht="12">
      <c r="E89" s="33"/>
      <c r="I89" s="34"/>
      <c r="V89" s="105"/>
    </row>
    <row r="90" spans="5:22" s="31" customFormat="1" ht="12">
      <c r="E90" s="33"/>
      <c r="I90" s="34"/>
      <c r="V90" s="105"/>
    </row>
    <row r="91" spans="5:22" s="31" customFormat="1" ht="12">
      <c r="E91" s="33"/>
      <c r="I91" s="34"/>
      <c r="V91" s="105"/>
    </row>
    <row r="92" spans="5:22" s="31" customFormat="1" ht="12">
      <c r="E92" s="33"/>
      <c r="I92" s="34"/>
      <c r="V92" s="105"/>
    </row>
    <row r="93" spans="5:22" s="31" customFormat="1" ht="12">
      <c r="E93" s="33"/>
      <c r="I93" s="34"/>
      <c r="V93" s="105"/>
    </row>
    <row r="94" spans="5:22" s="31" customFormat="1" ht="12">
      <c r="E94" s="33"/>
      <c r="I94" s="34"/>
      <c r="V94" s="105"/>
    </row>
    <row r="95" spans="5:22" s="31" customFormat="1" ht="12">
      <c r="E95" s="33"/>
      <c r="I95" s="34"/>
      <c r="V95" s="105"/>
    </row>
    <row r="96" spans="5:22" s="31" customFormat="1" ht="12">
      <c r="E96" s="33"/>
      <c r="I96" s="34"/>
      <c r="V96" s="105"/>
    </row>
    <row r="97" spans="5:22" s="31" customFormat="1" ht="12">
      <c r="E97" s="33"/>
      <c r="I97" s="34"/>
      <c r="V97" s="105"/>
    </row>
    <row r="98" spans="5:22" s="31" customFormat="1" ht="12">
      <c r="E98" s="33"/>
      <c r="I98" s="34"/>
      <c r="V98" s="105"/>
    </row>
    <row r="99" spans="5:22" s="31" customFormat="1" ht="12">
      <c r="E99" s="33"/>
      <c r="I99" s="34"/>
      <c r="V99" s="105"/>
    </row>
    <row r="100" spans="5:22" s="31" customFormat="1" ht="12">
      <c r="E100" s="33"/>
      <c r="I100" s="34"/>
      <c r="V100" s="105"/>
    </row>
    <row r="101" spans="5:22" s="31" customFormat="1" ht="12">
      <c r="E101" s="33"/>
      <c r="I101" s="34"/>
      <c r="V101" s="105"/>
    </row>
    <row r="102" spans="5:22" s="31" customFormat="1" ht="12">
      <c r="E102" s="33"/>
      <c r="I102" s="34"/>
      <c r="V102" s="105"/>
    </row>
    <row r="103" spans="5:22" s="31" customFormat="1" ht="12">
      <c r="E103" s="33"/>
      <c r="I103" s="34"/>
      <c r="V103" s="105"/>
    </row>
    <row r="104" spans="5:22" s="31" customFormat="1" ht="12">
      <c r="E104" s="33"/>
      <c r="I104" s="34"/>
      <c r="V104" s="105"/>
    </row>
    <row r="105" spans="5:22" s="31" customFormat="1" ht="12">
      <c r="E105" s="33"/>
      <c r="I105" s="34"/>
      <c r="V105" s="105"/>
    </row>
    <row r="108" spans="5:22" ht="20.100000000000001" customHeight="1"/>
    <row r="109" spans="5:22" ht="20.100000000000001" customHeight="1"/>
    <row r="110" spans="5:22" ht="20.100000000000001" customHeight="1"/>
    <row r="111" spans="5:22" ht="20.100000000000001" customHeight="1"/>
    <row r="112" spans="5:2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sheetData>
  <autoFilter ref="A4:I63"/>
  <mergeCells count="17">
    <mergeCell ref="A5:G5"/>
    <mergeCell ref="A3:A4"/>
    <mergeCell ref="B3:B4"/>
    <mergeCell ref="C3:C4"/>
    <mergeCell ref="D3:D4"/>
    <mergeCell ref="E3:E4"/>
    <mergeCell ref="F3:F4"/>
    <mergeCell ref="H3:H4"/>
    <mergeCell ref="P3:P4"/>
    <mergeCell ref="G3:G4"/>
    <mergeCell ref="J3:K3"/>
    <mergeCell ref="A1:T1"/>
    <mergeCell ref="I3:I4"/>
    <mergeCell ref="L3:M3"/>
    <mergeCell ref="Q3:R3"/>
    <mergeCell ref="S3:T3"/>
    <mergeCell ref="N3:O3"/>
  </mergeCells>
  <phoneticPr fontId="45" type="noConversion"/>
  <printOptions horizontalCentered="1"/>
  <pageMargins left="0.19685039370078741" right="0.19685039370078741" top="0.39370078740157483" bottom="0.39370078740157483" header="0.19685039370078741" footer="0.19685039370078741"/>
  <pageSetup paperSize="9" scale="85" fitToHeight="100" orientation="portrait" blackAndWhite="1" r:id="rId1"/>
  <headerFooter>
    <oddFooter>第 &amp;P 页，共 &amp;N 页</oddFooter>
  </headerFooter>
  <ignoredErrors>
    <ignoredError sqref="S6 S34"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2</vt:i4>
      </vt:variant>
    </vt:vector>
  </HeadingPairs>
  <TitlesOfParts>
    <vt:vector size="9" baseType="lpstr">
      <vt:lpstr>蓬江区</vt:lpstr>
      <vt:lpstr>新会区</vt:lpstr>
      <vt:lpstr>台山市</vt:lpstr>
      <vt:lpstr>开平市</vt:lpstr>
      <vt:lpstr>鹤山市</vt:lpstr>
      <vt:lpstr>恩平市</vt:lpstr>
      <vt:lpstr>附件2</vt:lpstr>
      <vt:lpstr>附件2!Print_Area</vt:lpstr>
      <vt:lpstr>附件2!Print_Titles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黄瑛瑶</cp:lastModifiedBy>
  <cp:lastPrinted>2021-01-05T03:57:42Z</cp:lastPrinted>
  <dcterms:created xsi:type="dcterms:W3CDTF">2019-12-14T02:32:00Z</dcterms:created>
  <dcterms:modified xsi:type="dcterms:W3CDTF">2021-02-08T08:12:44Z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