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625"/>
  </bookViews>
  <sheets>
    <sheet name="表格" sheetId="2" r:id="rId1"/>
  </sheets>
  <definedNames>
    <definedName name="_xlnm._FilterDatabase" localSheetId="0" hidden="1">表格!$A$5:$Y$6</definedName>
    <definedName name="_xlnm.Print_Titles" localSheetId="0">表格!$2:$5</definedName>
  </definedNames>
  <calcPr calcId="144525"/>
</workbook>
</file>

<file path=xl/calcChain.xml><?xml version="1.0" encoding="utf-8"?>
<calcChain xmlns="http://schemas.openxmlformats.org/spreadsheetml/2006/main">
  <c r="S6" i="2" l="1"/>
  <c r="Q6" i="2"/>
  <c r="U6" i="2" l="1"/>
  <c r="V6" i="2" s="1"/>
  <c r="W6" i="2" s="1"/>
</calcChain>
</file>

<file path=xl/sharedStrings.xml><?xml version="1.0" encoding="utf-8"?>
<sst xmlns="http://schemas.openxmlformats.org/spreadsheetml/2006/main" count="33" uniqueCount="24">
  <si>
    <t>附件2</t>
  </si>
  <si>
    <t xml:space="preserve">提前下达2022年义务教育阶段残疾学生公用经费补助明细表 </t>
  </si>
  <si>
    <t>地区</t>
  </si>
  <si>
    <t>2020学年义务教育阶段残疾学生数(人)</t>
  </si>
  <si>
    <t>2020学年特殊教育学校义务教育阶段(人)</t>
  </si>
  <si>
    <t>2020学年特教班学生(人)</t>
  </si>
  <si>
    <t>2020学年随班就读、送教上门(人)</t>
  </si>
  <si>
    <t>提前下达2022学年公用经费（元）</t>
  </si>
  <si>
    <t>清算2021学年公用经费（元）</t>
  </si>
  <si>
    <t>2022年应下达金额（元）</t>
  </si>
  <si>
    <t>本次提前下达金额</t>
  </si>
  <si>
    <t>小学生</t>
  </si>
  <si>
    <t>初中生</t>
  </si>
  <si>
    <t>小计</t>
  </si>
  <si>
    <t>视力残疾</t>
  </si>
  <si>
    <t>听力残疾</t>
  </si>
  <si>
    <t>智力残疾</t>
  </si>
  <si>
    <t>其他残疾</t>
  </si>
  <si>
    <t>合计</t>
  </si>
  <si>
    <t>比例(%)</t>
  </si>
  <si>
    <t>省财政应下达2022年金额</t>
  </si>
  <si>
    <t>2021年已下达金额</t>
  </si>
  <si>
    <t>本次清算金额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</si>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</sst>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8" formatCode="0_);[Red]\(0\)"/>
    <numFmt numFmtId="179" formatCode="#,##0_ ;[Red]\-#,##0\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/>
    </xf>
    <xf numFmtId="41" fontId="0" fillId="0" borderId="2" xfId="0" applyNumberFormat="1" applyFill="1" applyBorder="1">
      <alignment vertical="center"/>
    </xf>
    <xf numFmtId="41" fontId="0" fillId="0" borderId="2" xfId="0" applyNumberFormat="1" applyBorder="1">
      <alignment vertical="center"/>
    </xf>
    <xf numFmtId="41" fontId="0" fillId="0" borderId="6" xfId="0" applyNumberFormat="1" applyBorder="1">
      <alignment vertical="center"/>
    </xf>
    <xf numFmtId="178" fontId="4" fillId="0" borderId="2" xfId="1" applyNumberFormat="1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Border="1">
      <alignment vertical="center"/>
    </xf>
    <xf numFmtId="41" fontId="1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FDE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abSelected="1" workbookViewId="0">
      <pane xSplit="1" topLeftCell="N1" activePane="topRight" state="frozen"/>
      <selection pane="topRight" activeCell="S11" sqref="S11"/>
    </sheetView>
  </sheetViews>
  <sheetFormatPr defaultColWidth="9" defaultRowHeight="13.5"/>
  <cols>
    <col min="1" max="2" width="15.25" customWidth="1"/>
    <col min="3" max="14" width="9" customWidth="1"/>
    <col min="15" max="15" width="10.125" customWidth="1"/>
    <col min="16" max="16" width="9" customWidth="1"/>
    <col min="17" max="17" width="13.625" customWidth="1"/>
    <col min="18" max="18" width="9" customWidth="1"/>
    <col min="19" max="19" width="15.25" customWidth="1"/>
    <col min="20" max="20" width="14" customWidth="1"/>
    <col min="21" max="21" width="12.5" customWidth="1"/>
    <col min="22" max="22" width="13.5" customWidth="1"/>
    <col min="23" max="23" width="15.625" customWidth="1"/>
    <col min="24" max="25" width="10.375"/>
  </cols>
  <sheetData>
    <row r="1" spans="1:23" ht="33.950000000000003" customHeight="1">
      <c r="A1" s="2" t="s">
        <v>0</v>
      </c>
    </row>
    <row r="2" spans="1:23" ht="39.950000000000003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1" customFormat="1" ht="24.95" customHeight="1">
      <c r="A3" s="15" t="s">
        <v>2</v>
      </c>
      <c r="B3" s="15" t="s">
        <v>3</v>
      </c>
      <c r="C3" s="14" t="s">
        <v>4</v>
      </c>
      <c r="D3" s="14"/>
      <c r="E3" s="14"/>
      <c r="F3" s="14"/>
      <c r="G3" s="14"/>
      <c r="H3" s="14"/>
      <c r="I3" s="14"/>
      <c r="J3" s="14"/>
      <c r="K3" s="14"/>
      <c r="L3" s="14"/>
      <c r="M3" s="14" t="s">
        <v>5</v>
      </c>
      <c r="N3" s="14"/>
      <c r="O3" s="14" t="s">
        <v>6</v>
      </c>
      <c r="P3" s="14"/>
      <c r="Q3" s="14" t="s">
        <v>7</v>
      </c>
      <c r="R3" s="14"/>
      <c r="S3" s="14"/>
      <c r="T3" s="14" t="s">
        <v>8</v>
      </c>
      <c r="U3" s="14"/>
      <c r="V3" s="14" t="s">
        <v>9</v>
      </c>
      <c r="W3" s="14" t="s">
        <v>10</v>
      </c>
    </row>
    <row r="4" spans="1:23" s="1" customFormat="1" ht="24.95" customHeight="1">
      <c r="A4" s="16"/>
      <c r="B4" s="16"/>
      <c r="C4" s="14" t="s">
        <v>11</v>
      </c>
      <c r="D4" s="14"/>
      <c r="E4" s="14"/>
      <c r="F4" s="14"/>
      <c r="G4" s="14"/>
      <c r="H4" s="14" t="s">
        <v>12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1" customFormat="1" ht="24.95" customHeight="1">
      <c r="A5" s="17"/>
      <c r="B5" s="17"/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11</v>
      </c>
      <c r="N5" s="4" t="s">
        <v>12</v>
      </c>
      <c r="O5" s="4" t="s">
        <v>11</v>
      </c>
      <c r="P5" s="4" t="s">
        <v>12</v>
      </c>
      <c r="Q5" s="3" t="s">
        <v>18</v>
      </c>
      <c r="R5" s="9" t="s">
        <v>19</v>
      </c>
      <c r="S5" s="4" t="s">
        <v>20</v>
      </c>
      <c r="T5" s="4" t="s">
        <v>21</v>
      </c>
      <c r="U5" s="3" t="s">
        <v>22</v>
      </c>
      <c r="V5" s="14"/>
      <c r="W5" s="14"/>
    </row>
    <row r="6" spans="1:23" ht="24.95" customHeight="1">
      <c r="A6" s="5" t="s">
        <v>23</v>
      </c>
      <c r="B6" s="6">
        <v>256</v>
      </c>
      <c r="C6" s="7">
        <v>74</v>
      </c>
      <c r="D6" s="7">
        <v>0</v>
      </c>
      <c r="E6" s="7">
        <v>0</v>
      </c>
      <c r="F6" s="7">
        <v>25</v>
      </c>
      <c r="G6" s="7">
        <v>49</v>
      </c>
      <c r="H6" s="7">
        <v>30</v>
      </c>
      <c r="I6" s="7">
        <v>0</v>
      </c>
      <c r="J6" s="7">
        <v>0</v>
      </c>
      <c r="K6" s="7">
        <v>14</v>
      </c>
      <c r="L6" s="7">
        <v>16</v>
      </c>
      <c r="M6" s="7">
        <v>0</v>
      </c>
      <c r="N6" s="7">
        <v>0</v>
      </c>
      <c r="O6" s="7">
        <v>81</v>
      </c>
      <c r="P6" s="8">
        <v>71</v>
      </c>
      <c r="Q6" s="7">
        <f t="shared" ref="Q6" si="0">(D6*8+E6*8+F6*10+G6*10)*1150+(I6*8+J6*8+K6*10+L6*10+N6*5)*1950+(M6+O6+P6)*6000</f>
        <v>2348000</v>
      </c>
      <c r="R6" s="7">
        <v>50</v>
      </c>
      <c r="S6" s="7">
        <f t="shared" ref="S6" si="1">Q6*R6/100</f>
        <v>1174000</v>
      </c>
      <c r="T6" s="10">
        <v>1000750</v>
      </c>
      <c r="U6" s="11">
        <f t="shared" ref="U6" si="2">S6-T6</f>
        <v>173250</v>
      </c>
      <c r="V6" s="8">
        <f t="shared" ref="V6" si="3">S6+U6</f>
        <v>1347250</v>
      </c>
      <c r="W6" s="12">
        <f t="shared" ref="W6" si="4">ROUND(V6*0.88314,0)</f>
        <v>1189810</v>
      </c>
    </row>
  </sheetData>
  <autoFilter ref="A5:Y6"/>
  <mergeCells count="12">
    <mergeCell ref="A2:W2"/>
    <mergeCell ref="C3:L3"/>
    <mergeCell ref="C4:G4"/>
    <mergeCell ref="H4:L4"/>
    <mergeCell ref="A3:A5"/>
    <mergeCell ref="B3:B5"/>
    <mergeCell ref="V3:V5"/>
    <mergeCell ref="W3:W5"/>
    <mergeCell ref="M3:N4"/>
    <mergeCell ref="O3:P4"/>
    <mergeCell ref="T3:U4"/>
    <mergeCell ref="Q3:S4"/>
  </mergeCells>
  <phoneticPr fontId="9" type="noConversion"/>
  <printOptions horizontalCentered="1"/>
  <pageMargins left="7.8472222222222193E-2" right="0.156944444444444" top="1" bottom="1" header="0.51180555555555596" footer="0.5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表格</vt:lpstr>
      <vt:lpstr>表格!Print_Titles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蔡雁飞</cp:lastModifiedBy>
  <dcterms:created xsi:type="dcterms:W3CDTF">2021-11-11T09:57:00Z</dcterms:created>
  <dcterms:modified xsi:type="dcterms:W3CDTF">2021-12-24T08:39:00Z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D97BAEE147AC4E8A8074288AB1FC1469</vt:lpwstr>
  </property>
</Properties>
</file>