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625"/>
  </bookViews>
  <sheets>
    <sheet name="修改" sheetId="1" r:id="rId1"/>
  </sheets>
  <definedNames>
    <definedName name="_xlnm._FilterDatabase" localSheetId="0" hidden="1">修改!$A$6:$Q$7</definedName>
    <definedName name="_xlnm.Print_Titles" localSheetId="0">修改!$3:$6</definedName>
  </definedNames>
  <calcPr calcId="144525"/>
  <fileRecoveryPr repairLoad="1"/>
</workbook>
</file>

<file path=xl/calcChain.xml><?xml version="1.0" encoding="utf-8"?>
<calcChain xmlns="http://schemas.openxmlformats.org/spreadsheetml/2006/main">
  <c r="J7" i="1" l="1"/>
  <c r="K7" i="1" s="1"/>
  <c r="I7" i="1"/>
  <c r="N7" i="1" l="1"/>
  <c r="L7" i="1"/>
  <c r="O7" i="1"/>
</calcChain>
</file>

<file path=xl/sharedStrings.xml><?xml version="1.0" encoding="utf-8"?>
<sst xmlns="http://schemas.openxmlformats.org/spreadsheetml/2006/main" count="42" uniqueCount="41">
  <si>
    <t>附件2</t>
  </si>
  <si>
    <t>提前下达2022年学前教育家庭经济困难儿童补助资金明细表</t>
  </si>
  <si>
    <t>计算单位：人、元</t>
  </si>
  <si>
    <t>用款单位编码</t>
  </si>
  <si>
    <t>用款单位名称</t>
  </si>
  <si>
    <t>具体实施单位</t>
  </si>
  <si>
    <t>基础数据</t>
  </si>
  <si>
    <t>清算2021年省级以上资金</t>
  </si>
  <si>
    <t>预算2022年省级以上资金</t>
  </si>
  <si>
    <t>抵扣后应安排的省级以上资金</t>
  </si>
  <si>
    <t>本次实际安排省级以上资金</t>
  </si>
  <si>
    <t>待以后年度抵扣资金</t>
  </si>
  <si>
    <t>待追加金额</t>
  </si>
  <si>
    <t xml:space="preserve">备注 </t>
  </si>
  <si>
    <t>2021年春季学期资助人数</t>
  </si>
  <si>
    <t>2021年秋季学期资助人数</t>
  </si>
  <si>
    <t>省级以上财政分担比例（%）</t>
  </si>
  <si>
    <t>粤财科教[2020]301号预算安排2021年资金</t>
  </si>
  <si>
    <t>部分区县申请增减资金</t>
  </si>
  <si>
    <t>合计</t>
  </si>
  <si>
    <t>中央资金</t>
  </si>
  <si>
    <t>省级资金</t>
  </si>
  <si>
    <t>A</t>
  </si>
  <si>
    <t>B</t>
  </si>
  <si>
    <t>C</t>
  </si>
  <si>
    <t>D</t>
  </si>
  <si>
    <t>E</t>
  </si>
  <si>
    <t>F</t>
  </si>
  <si>
    <t>G</t>
  </si>
  <si>
    <t>H</t>
  </si>
  <si>
    <t>I=(D+E)*500*F-G</t>
  </si>
  <si>
    <t>J=E*1000*F</t>
  </si>
  <si>
    <t>K=J+I+H&gt;0</t>
  </si>
  <si>
    <t>L=M+N</t>
  </si>
  <si>
    <t>M</t>
  </si>
  <si>
    <t>N=K-M</t>
  </si>
  <si>
    <t>O=J+I+H&lt;0</t>
  </si>
  <si>
    <t>P</t>
  </si>
  <si>
    <t>Q</t>
  </si>
  <si>
    <t>440784000</t>
  </si>
  <si>
    <t>鹤山市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</si>
</sst>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7" formatCode="0.0_ "/>
    <numFmt numFmtId="178" formatCode="0_ "/>
    <numFmt numFmtId="181" formatCode="#,##0_ ;[Red]\-#,##0\ "/>
    <numFmt numFmtId="182" formatCode="#,##0_ "/>
    <numFmt numFmtId="183" formatCode="#,##0.0_ ;[Red]\-#,##0.0\ "/>
  </numFmts>
  <fonts count="15">
    <font>
      <sz val="12"/>
      <name val="宋体"/>
      <charset val="134"/>
    </font>
    <font>
      <sz val="12"/>
      <color indexed="8"/>
      <name val="宋体"/>
      <family val="3"/>
      <charset val="134"/>
    </font>
    <font>
      <sz val="24"/>
      <color indexed="8"/>
      <name val="方正小标宋简体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24"/>
      <name val="方正小标宋简体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/>
    <xf numFmtId="0" fontId="12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178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81" fontId="0" fillId="0" borderId="1" xfId="0" applyNumberFormat="1" applyFont="1" applyFill="1" applyBorder="1" applyAlignment="1">
      <alignment horizontal="right" vertical="center"/>
    </xf>
    <xf numFmtId="9" fontId="0" fillId="0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3" fontId="0" fillId="0" borderId="1" xfId="4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182" fontId="0" fillId="0" borderId="0" xfId="0" applyNumberFormat="1" applyFont="1" applyFill="1">
      <alignment vertical="center"/>
    </xf>
    <xf numFmtId="182" fontId="0" fillId="0" borderId="0" xfId="1" applyNumberFormat="1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2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82" fontId="0" fillId="0" borderId="0" xfId="0" applyNumberFormat="1" applyFont="1" applyFill="1" applyAlignment="1">
      <alignment horizontal="center" vertical="center"/>
    </xf>
    <xf numFmtId="182" fontId="4" fillId="0" borderId="0" xfId="0" applyNumberFormat="1" applyFont="1" applyFill="1" applyBorder="1" applyAlignment="1" applyProtection="1">
      <alignment horizontal="center" vertical="center" wrapText="1"/>
    </xf>
    <xf numFmtId="182" fontId="4" fillId="0" borderId="0" xfId="1" applyNumberFormat="1" applyFont="1" applyFill="1" applyBorder="1" applyAlignment="1" applyProtection="1">
      <alignment horizontal="center" vertical="center" wrapText="1"/>
    </xf>
    <xf numFmtId="182" fontId="10" fillId="0" borderId="0" xfId="0" applyNumberFormat="1" applyFont="1" applyFill="1" applyBorder="1" applyAlignment="1">
      <alignment vertical="center"/>
    </xf>
    <xf numFmtId="182" fontId="8" fillId="2" borderId="1" xfId="1" applyNumberFormat="1" applyFont="1" applyFill="1" applyBorder="1" applyAlignment="1">
      <alignment horizontal="center" vertical="center" wrapText="1"/>
    </xf>
    <xf numFmtId="182" fontId="8" fillId="2" borderId="1" xfId="0" applyNumberFormat="1" applyFont="1" applyFill="1" applyBorder="1" applyAlignment="1">
      <alignment horizontal="center" vertical="center" wrapText="1"/>
    </xf>
    <xf numFmtId="182" fontId="0" fillId="0" borderId="1" xfId="0" applyNumberFormat="1" applyFont="1" applyFill="1" applyBorder="1" applyAlignment="1" applyProtection="1">
      <alignment horizontal="center" vertical="center" wrapText="1"/>
    </xf>
    <xf numFmtId="182" fontId="0" fillId="0" borderId="1" xfId="1" applyNumberFormat="1" applyFont="1" applyFill="1" applyBorder="1" applyAlignment="1">
      <alignment horizontal="center" vertical="center" wrapText="1"/>
    </xf>
    <xf numFmtId="182" fontId="0" fillId="0" borderId="1" xfId="0" applyNumberFormat="1" applyFont="1" applyFill="1" applyBorder="1" applyAlignment="1">
      <alignment horizontal="center" vertical="center" wrapText="1"/>
    </xf>
    <xf numFmtId="182" fontId="0" fillId="0" borderId="1" xfId="0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4" fillId="0" borderId="1" xfId="1" applyNumberFormat="1" applyFont="1" applyFill="1" applyBorder="1" applyAlignment="1">
      <alignment horizontal="right" vertical="center"/>
    </xf>
    <xf numFmtId="182" fontId="0" fillId="0" borderId="1" xfId="1" applyNumberFormat="1" applyFont="1" applyFill="1" applyBorder="1" applyAlignment="1">
      <alignment horizontal="right" vertical="center"/>
    </xf>
    <xf numFmtId="182" fontId="4" fillId="0" borderId="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Alignment="1" applyProtection="1">
      <alignment horizontal="center" vertical="center" wrapText="1"/>
    </xf>
    <xf numFmtId="182" fontId="9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82" fontId="11" fillId="2" borderId="1" xfId="0" applyNumberFormat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182" fontId="11" fillId="0" borderId="1" xfId="0" applyNumberFormat="1" applyFont="1" applyFill="1" applyBorder="1" applyAlignment="1">
      <alignment horizontal="center" vertical="center" wrapText="1"/>
    </xf>
    <xf numFmtId="182" fontId="11" fillId="0" borderId="5" xfId="0" applyNumberFormat="1" applyFont="1" applyFill="1" applyBorder="1" applyAlignment="1">
      <alignment horizontal="center" vertical="center" wrapText="1"/>
    </xf>
    <xf numFmtId="182" fontId="11" fillId="0" borderId="6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 wrapText="1"/>
    </xf>
  </cellXfs>
  <cellStyles count="6">
    <cellStyle name="百分比" xfId="2" builtinId="5"/>
    <cellStyle name="常规" xfId="0" builtinId="0"/>
    <cellStyle name="常规 2" xfId="3"/>
    <cellStyle name="常规 3" xfId="4"/>
    <cellStyle name="常规_2011年秋季学期广东省普通高中国家助学金安排表" xfId="5"/>
    <cellStyle name="千位分隔" xfId="1" builtinId="3"/>
  </cellStyles>
  <dxfs count="0"/>
  <tableStyles count="0" defaultTableStyle="TableStyleMedium2" defaultPivotStyle="PivotStyleLight16"/>
  <colors>
    <mruColors>
      <color rgb="FFFF0000"/>
      <color rgb="FFFDE9D9"/>
      <color rgb="FFB9CCE4"/>
      <color rgb="FFDCE5F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"/>
  <sheetViews>
    <sheetView tabSelected="1" workbookViewId="0">
      <selection activeCell="J9" sqref="J9"/>
    </sheetView>
  </sheetViews>
  <sheetFormatPr defaultColWidth="9" defaultRowHeight="30" customHeight="1"/>
  <cols>
    <col min="1" max="2" width="12.625" style="12" customWidth="1"/>
    <col min="3" max="3" width="12.625" style="12" hidden="1" customWidth="1"/>
    <col min="4" max="4" width="12.125" style="2" customWidth="1"/>
    <col min="5" max="5" width="11.75" style="2" customWidth="1"/>
    <col min="6" max="6" width="10.75" style="2" customWidth="1"/>
    <col min="7" max="7" width="14.875" style="2" customWidth="1"/>
    <col min="8" max="8" width="14.625" style="2" hidden="1" customWidth="1"/>
    <col min="9" max="9" width="15.875" style="13" customWidth="1"/>
    <col min="10" max="10" width="15.375" style="13" customWidth="1"/>
    <col min="11" max="11" width="14.875" style="13" customWidth="1"/>
    <col min="12" max="12" width="10.375" style="14" customWidth="1"/>
    <col min="13" max="13" width="8.625" style="14" customWidth="1"/>
    <col min="14" max="14" width="10.375" style="13" customWidth="1"/>
    <col min="15" max="15" width="9" style="13" customWidth="1"/>
    <col min="16" max="16" width="8.875" style="2" customWidth="1"/>
    <col min="17" max="17" width="7.75" style="2" customWidth="1"/>
    <col min="18" max="256" width="9" style="2"/>
  </cols>
  <sheetData>
    <row r="1" spans="1:17" ht="30" customHeight="1">
      <c r="A1" s="15" t="s">
        <v>0</v>
      </c>
      <c r="D1" s="1"/>
      <c r="E1" s="1"/>
      <c r="F1" s="1"/>
      <c r="G1" s="1"/>
      <c r="H1" s="1"/>
      <c r="I1" s="20"/>
      <c r="J1" s="20"/>
      <c r="K1" s="20"/>
      <c r="L1" s="20"/>
      <c r="M1" s="20"/>
      <c r="N1" s="20"/>
      <c r="O1" s="20"/>
      <c r="P1" s="1"/>
    </row>
    <row r="2" spans="1:17" ht="42" customHeight="1">
      <c r="A2" s="34" t="s">
        <v>1</v>
      </c>
      <c r="B2" s="34"/>
      <c r="C2" s="34"/>
      <c r="D2" s="34"/>
      <c r="E2" s="34"/>
      <c r="F2" s="34"/>
      <c r="G2" s="34"/>
      <c r="H2" s="34"/>
      <c r="I2" s="35"/>
      <c r="J2" s="35"/>
      <c r="K2" s="35"/>
      <c r="L2" s="35"/>
      <c r="M2" s="35"/>
      <c r="N2" s="35"/>
      <c r="O2" s="35"/>
      <c r="P2" s="34"/>
      <c r="Q2" s="34"/>
    </row>
    <row r="3" spans="1:17" ht="30" customHeight="1">
      <c r="B3" s="3"/>
      <c r="C3" s="3"/>
      <c r="D3" s="3"/>
      <c r="E3" s="3"/>
      <c r="F3" s="3"/>
      <c r="G3" s="3"/>
      <c r="H3" s="3"/>
      <c r="I3" s="21"/>
      <c r="J3" s="21"/>
      <c r="K3" s="21"/>
      <c r="L3" s="22"/>
      <c r="M3" s="22"/>
      <c r="O3" s="23"/>
      <c r="P3" s="36" t="s">
        <v>2</v>
      </c>
      <c r="Q3" s="37"/>
    </row>
    <row r="4" spans="1:17" s="1" customFormat="1" ht="42.95" customHeight="1">
      <c r="A4" s="42" t="s">
        <v>3</v>
      </c>
      <c r="B4" s="42" t="s">
        <v>4</v>
      </c>
      <c r="C4" s="42" t="s">
        <v>5</v>
      </c>
      <c r="D4" s="38" t="s">
        <v>6</v>
      </c>
      <c r="E4" s="39"/>
      <c r="F4" s="39"/>
      <c r="G4" s="39"/>
      <c r="H4" s="40"/>
      <c r="I4" s="43" t="s">
        <v>7</v>
      </c>
      <c r="J4" s="43" t="s">
        <v>8</v>
      </c>
      <c r="K4" s="43" t="s">
        <v>9</v>
      </c>
      <c r="L4" s="41" t="s">
        <v>10</v>
      </c>
      <c r="M4" s="41"/>
      <c r="N4" s="41"/>
      <c r="O4" s="44" t="s">
        <v>11</v>
      </c>
      <c r="P4" s="46" t="s">
        <v>12</v>
      </c>
      <c r="Q4" s="46" t="s">
        <v>13</v>
      </c>
    </row>
    <row r="5" spans="1:17" s="1" customFormat="1" ht="69.95" customHeight="1">
      <c r="A5" s="42"/>
      <c r="B5" s="42"/>
      <c r="C5" s="42"/>
      <c r="D5" s="16" t="s">
        <v>14</v>
      </c>
      <c r="E5" s="16" t="s">
        <v>15</v>
      </c>
      <c r="F5" s="17" t="s">
        <v>16</v>
      </c>
      <c r="G5" s="18" t="s">
        <v>17</v>
      </c>
      <c r="H5" s="16" t="s">
        <v>18</v>
      </c>
      <c r="I5" s="43"/>
      <c r="J5" s="43"/>
      <c r="K5" s="43"/>
      <c r="L5" s="24" t="s">
        <v>19</v>
      </c>
      <c r="M5" s="24" t="s">
        <v>20</v>
      </c>
      <c r="N5" s="25" t="s">
        <v>21</v>
      </c>
      <c r="O5" s="45"/>
      <c r="P5" s="47"/>
      <c r="Q5" s="47"/>
    </row>
    <row r="6" spans="1:17" s="1" customFormat="1" ht="43.15" customHeight="1">
      <c r="A6" s="4" t="s">
        <v>22</v>
      </c>
      <c r="B6" s="4" t="s">
        <v>23</v>
      </c>
      <c r="C6" s="4" t="s">
        <v>24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29</v>
      </c>
      <c r="I6" s="26" t="s">
        <v>30</v>
      </c>
      <c r="J6" s="26" t="s">
        <v>31</v>
      </c>
      <c r="K6" s="26" t="s">
        <v>32</v>
      </c>
      <c r="L6" s="27" t="s">
        <v>33</v>
      </c>
      <c r="M6" s="27" t="s">
        <v>34</v>
      </c>
      <c r="N6" s="28" t="s">
        <v>35</v>
      </c>
      <c r="O6" s="29" t="s">
        <v>36</v>
      </c>
      <c r="P6" s="9" t="s">
        <v>37</v>
      </c>
      <c r="Q6" s="10" t="s">
        <v>38</v>
      </c>
    </row>
    <row r="7" spans="1:17" s="2" customFormat="1" ht="30" customHeight="1">
      <c r="A7" s="19" t="s">
        <v>39</v>
      </c>
      <c r="B7" s="6" t="s">
        <v>40</v>
      </c>
      <c r="C7" s="6" t="s">
        <v>40</v>
      </c>
      <c r="D7" s="7">
        <v>642</v>
      </c>
      <c r="E7" s="7">
        <v>457</v>
      </c>
      <c r="F7" s="8">
        <v>0.65</v>
      </c>
      <c r="G7" s="7">
        <v>468000</v>
      </c>
      <c r="H7" s="7"/>
      <c r="I7" s="30">
        <f t="shared" ref="I7" si="0">ROUND((D7+E7)*500*F7-G7,0)</f>
        <v>-110825</v>
      </c>
      <c r="J7" s="30">
        <f t="shared" ref="J7" si="1">ROUND(E7*1000*F7,0)</f>
        <v>297050</v>
      </c>
      <c r="K7" s="30">
        <f t="shared" ref="K7" si="2">IF(ROUND(J7+I7+H7,0)&lt;0,0,ROUND(J7+I7+H7,0))</f>
        <v>186225</v>
      </c>
      <c r="L7" s="31">
        <f t="shared" ref="L7" si="3">K7</f>
        <v>186225</v>
      </c>
      <c r="M7" s="32">
        <v>0</v>
      </c>
      <c r="N7" s="33">
        <f t="shared" ref="N7" si="4">K7-M7</f>
        <v>186225</v>
      </c>
      <c r="O7" s="30">
        <f t="shared" ref="O7" si="5">IF(ROUND(J7+I7,0)&lt;0,ROUND(J7+I7,0),0)</f>
        <v>0</v>
      </c>
      <c r="P7" s="11"/>
      <c r="Q7" s="6"/>
    </row>
  </sheetData>
  <mergeCells count="13">
    <mergeCell ref="A2:Q2"/>
    <mergeCell ref="P3:Q3"/>
    <mergeCell ref="D4:H4"/>
    <mergeCell ref="L4:N4"/>
    <mergeCell ref="A4:A5"/>
    <mergeCell ref="B4:B5"/>
    <mergeCell ref="C4:C5"/>
    <mergeCell ref="I4:I5"/>
    <mergeCell ref="J4:J5"/>
    <mergeCell ref="K4:K5"/>
    <mergeCell ref="O4:O5"/>
    <mergeCell ref="P4:P5"/>
    <mergeCell ref="Q4:Q5"/>
  </mergeCells>
  <phoneticPr fontId="13" type="noConversion"/>
  <printOptions horizontalCentered="1"/>
  <pageMargins left="0.31458333333333299" right="0.31458333333333299" top="0.35416666666666702" bottom="0.31458333333333299" header="0.27500000000000002" footer="0.118055555555556"/>
  <pageSetup paperSize="9" scale="75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修改</vt:lpstr>
      <vt:lpstr>修改!Print_Titles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蔡雁飞</cp:lastModifiedBy>
  <dcterms:created xsi:type="dcterms:W3CDTF">2012-10-17T07:33:00Z</dcterms:created>
  <dcterms:modified xsi:type="dcterms:W3CDTF">2021-12-27T09:53:55Z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