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65" tabRatio="937"/>
  </bookViews>
  <sheets>
    <sheet name="表1.2020年一般公共预算收支决算表" sheetId="20" r:id="rId1"/>
    <sheet name="表2.2020年一般公共预算收入决算表" sheetId="19" r:id="rId2"/>
    <sheet name="表3.2020年一般公共预算支出决算表" sheetId="23" r:id="rId3"/>
    <sheet name="表4.2020年一般公共预算支出决算表（按经济分类）" sheetId="24" r:id="rId4"/>
    <sheet name="表5.2020年政府性基金收入决算表" sheetId="14" r:id="rId5"/>
    <sheet name="表6.2020年政府性基金支出决算表" sheetId="13" r:id="rId6"/>
    <sheet name="表7.2020年一般公共预算“三公”经费决算表" sheetId="25" r:id="rId7"/>
  </sheets>
  <definedNames>
    <definedName name="_xlnm.Print_Titles" localSheetId="0">表1.2020年一般公共预算收支决算表!$1:$4</definedName>
    <definedName name="_xlnm.Print_Titles" localSheetId="1">表2.2020年一般公共预算收入决算表!$1:$5</definedName>
    <definedName name="_xlnm.Print_Titles" localSheetId="4">表5.2020年政府性基金收入决算表!$1:$6</definedName>
    <definedName name="_xlnm.Print_Titles" localSheetId="5">表6.2020年政府性基金支出决算表!$1:$6</definedName>
  </definedNames>
  <calcPr calcId="144525"/>
</workbook>
</file>

<file path=xl/sharedStrings.xml><?xml version="1.0" encoding="utf-8"?>
<sst xmlns="http://schemas.openxmlformats.org/spreadsheetml/2006/main" count="1013" uniqueCount="824">
  <si>
    <t>附件1-1</t>
  </si>
  <si>
    <t>2020年鹤山市龙口镇一般公共预算收支决算表</t>
  </si>
  <si>
    <t>单位：万元</t>
  </si>
  <si>
    <t>收入项目</t>
  </si>
  <si>
    <t>2020年预算数</t>
  </si>
  <si>
    <t>2020年调整    预算数</t>
  </si>
  <si>
    <t>2020年决算数</t>
  </si>
  <si>
    <t>支出项目</t>
  </si>
  <si>
    <t>一、一般公共预算收入</t>
  </si>
  <si>
    <t>（一）一般公共服务支出</t>
  </si>
  <si>
    <t>税收收入</t>
  </si>
  <si>
    <t>（二）国防支出</t>
  </si>
  <si>
    <t xml:space="preserve">  增值税</t>
  </si>
  <si>
    <t>（三）公共安全支出</t>
  </si>
  <si>
    <t xml:space="preserve">  企业所得税</t>
  </si>
  <si>
    <t>（四）教育支出</t>
  </si>
  <si>
    <t xml:space="preserve">  个人所得税</t>
  </si>
  <si>
    <t>（五）科学技术支出</t>
  </si>
  <si>
    <t xml:space="preserve">  资源税</t>
  </si>
  <si>
    <t>（六）文化旅游体育与传媒支出</t>
  </si>
  <si>
    <t xml:space="preserve">  城市维护建设税</t>
  </si>
  <si>
    <t>（七）社会保障和就业支出</t>
  </si>
  <si>
    <t xml:space="preserve">  房产税</t>
  </si>
  <si>
    <t>（八）卫生健康支出</t>
  </si>
  <si>
    <t xml:space="preserve">  印花税</t>
  </si>
  <si>
    <t>（九）节能环保支出</t>
  </si>
  <si>
    <t xml:space="preserve">  城镇土地使用税</t>
  </si>
  <si>
    <t>（十）城乡社区支出</t>
  </si>
  <si>
    <t xml:space="preserve">  土地增值税</t>
  </si>
  <si>
    <t>（十一）农林水支出</t>
  </si>
  <si>
    <t xml:space="preserve">  车船税</t>
  </si>
  <si>
    <t>（十二）交通运输支出</t>
  </si>
  <si>
    <t xml:space="preserve">  耕地占用税</t>
  </si>
  <si>
    <t>（十三）资源勘探工业信息等支出</t>
  </si>
  <si>
    <t xml:space="preserve">  契税</t>
  </si>
  <si>
    <t>（十四）商业服务业等支出</t>
  </si>
  <si>
    <t xml:space="preserve">  环境保护税</t>
  </si>
  <si>
    <t>（十五）金融支出</t>
  </si>
  <si>
    <r>
      <rPr>
        <sz val="11"/>
        <rFont val="宋体"/>
        <charset val="134"/>
      </rPr>
      <t xml:space="preserve"> </t>
    </r>
    <r>
      <rPr>
        <sz val="11"/>
        <rFont val="宋体"/>
        <charset val="134"/>
      </rPr>
      <t xml:space="preserve"> </t>
    </r>
    <r>
      <rPr>
        <sz val="11"/>
        <rFont val="宋体"/>
        <charset val="134"/>
      </rPr>
      <t>其他税收收入</t>
    </r>
  </si>
  <si>
    <t>（十六）自然资源海洋气象等支出</t>
  </si>
  <si>
    <t>非税收入</t>
  </si>
  <si>
    <t>（十七）住房保障支出</t>
  </si>
  <si>
    <t xml:space="preserve">  专项收入</t>
  </si>
  <si>
    <t>（十八）粮油物资储备支出</t>
  </si>
  <si>
    <t xml:space="preserve">  行政事业性收费收入</t>
  </si>
  <si>
    <t>（十九）灾害防治及应急管理支出</t>
  </si>
  <si>
    <t xml:space="preserve">  罚没收入</t>
  </si>
  <si>
    <t>（二十）预备费</t>
  </si>
  <si>
    <t xml:space="preserve">  国有资本经营预算收入</t>
  </si>
  <si>
    <r>
      <rPr>
        <sz val="11.5"/>
        <rFont val="宋体"/>
        <charset val="134"/>
      </rPr>
      <t>（二</t>
    </r>
    <r>
      <rPr>
        <b/>
        <sz val="11.5"/>
        <rFont val="宋体"/>
        <charset val="134"/>
      </rPr>
      <t>十一</t>
    </r>
    <r>
      <rPr>
        <sz val="11.5"/>
        <rFont val="宋体"/>
        <charset val="134"/>
      </rPr>
      <t>）其他支出</t>
    </r>
  </si>
  <si>
    <t xml:space="preserve">  国有资源(资产)有偿使用收入</t>
  </si>
  <si>
    <t>（二十二）债务付息支出</t>
  </si>
  <si>
    <t xml:space="preserve">  捐赠收入</t>
  </si>
  <si>
    <t>（二十三）债务发行费用支出</t>
  </si>
  <si>
    <t xml:space="preserve">  政府住房基金收入</t>
  </si>
  <si>
    <t xml:space="preserve">  其他收入</t>
  </si>
  <si>
    <t>一般公共预算支出小计</t>
  </si>
  <si>
    <t>二、转移性收入</t>
  </si>
  <si>
    <t>二、上解上级支出</t>
  </si>
  <si>
    <t>上级补助收入</t>
  </si>
  <si>
    <t>三、债务还本支出</t>
  </si>
  <si>
    <t>其中：返还性收入</t>
  </si>
  <si>
    <t>四、年终结余</t>
  </si>
  <si>
    <t xml:space="preserve">     一般性转移支付收入</t>
  </si>
  <si>
    <t>五、安排预算稳定调节基金</t>
  </si>
  <si>
    <t xml:space="preserve">     专项转移支付收入</t>
  </si>
  <si>
    <t>三、债务转贷收入</t>
  </si>
  <si>
    <t>四、国债转贷资金上年结余</t>
  </si>
  <si>
    <t>五、调入资金</t>
  </si>
  <si>
    <t>六、上年结余收入</t>
  </si>
  <si>
    <t>七、动用预算稳定调节基金</t>
  </si>
  <si>
    <t>收入总计</t>
  </si>
  <si>
    <t>支出总计</t>
  </si>
  <si>
    <t>附件1-2</t>
  </si>
  <si>
    <t>2020年鹤山市龙口镇一般公共预算收入决算表</t>
  </si>
  <si>
    <t>2020年调整
预算数</t>
  </si>
  <si>
    <t>（一）税收收入</t>
  </si>
  <si>
    <t>其中：增值税</t>
  </si>
  <si>
    <t xml:space="preserve">      企业所得税</t>
  </si>
  <si>
    <t xml:space="preserve">      个人所得税</t>
  </si>
  <si>
    <t xml:space="preserve">      资源税</t>
  </si>
  <si>
    <t xml:space="preserve">      城市维护建设税</t>
  </si>
  <si>
    <t xml:space="preserve">      房产税</t>
  </si>
  <si>
    <t xml:space="preserve">      印花税</t>
  </si>
  <si>
    <t xml:space="preserve">      城镇土地使用税</t>
  </si>
  <si>
    <t xml:space="preserve">      土地增值税</t>
  </si>
  <si>
    <t xml:space="preserve">      车船税</t>
  </si>
  <si>
    <t xml:space="preserve">      耕地占用税</t>
  </si>
  <si>
    <t xml:space="preserve">      契税</t>
  </si>
  <si>
    <t xml:space="preserve">   环境保护税</t>
  </si>
  <si>
    <t xml:space="preserve">   其他税收收入</t>
  </si>
  <si>
    <t>（二）非税收入</t>
  </si>
  <si>
    <t>其中：专项收入</t>
  </si>
  <si>
    <t xml:space="preserve">      行政事业性收费收入</t>
  </si>
  <si>
    <t xml:space="preserve">      罚没收入</t>
  </si>
  <si>
    <t xml:space="preserve">      国有资本经营收入</t>
  </si>
  <si>
    <t xml:space="preserve">      国有资源（资产）有偿使用收入</t>
  </si>
  <si>
    <t xml:space="preserve">      捐赠收入</t>
  </si>
  <si>
    <t xml:space="preserve">      政府住房基金收入</t>
  </si>
  <si>
    <t xml:space="preserve">      其他收入</t>
  </si>
  <si>
    <t>一般公共预算收入小计</t>
  </si>
  <si>
    <t xml:space="preserve">  返还性收入</t>
  </si>
  <si>
    <t xml:space="preserve">  一般性转移支付收入</t>
  </si>
  <si>
    <t xml:space="preserve">  专项转移支付收入</t>
  </si>
  <si>
    <t>四、上年结余收入</t>
  </si>
  <si>
    <t>六、动用预算稳定调节基金</t>
  </si>
  <si>
    <t>附件1-3</t>
  </si>
  <si>
    <t>2020年鹤山市龙口镇一般公共预算支出决算表</t>
  </si>
  <si>
    <t>单位:万元</t>
  </si>
  <si>
    <t>科目号</t>
  </si>
  <si>
    <t>科目名称</t>
  </si>
  <si>
    <t>一、一般公共预算支出</t>
  </si>
  <si>
    <t>一般公共服务支出</t>
  </si>
  <si>
    <t xml:space="preserve"> 人大事务</t>
  </si>
  <si>
    <t>行政运行</t>
  </si>
  <si>
    <t>一般行政管理事务</t>
  </si>
  <si>
    <t>机关服务</t>
  </si>
  <si>
    <t>人大会议</t>
  </si>
  <si>
    <t>人大监督</t>
  </si>
  <si>
    <t>人大代表履职能力提升</t>
  </si>
  <si>
    <t>代表工作</t>
  </si>
  <si>
    <t>人大信访工作</t>
  </si>
  <si>
    <t>其他人大事务支出</t>
  </si>
  <si>
    <t xml:space="preserve"> 政协事务</t>
  </si>
  <si>
    <t>政协会议</t>
  </si>
  <si>
    <t>委员视察</t>
  </si>
  <si>
    <t>参政议政</t>
  </si>
  <si>
    <t>其他政协事务支出</t>
  </si>
  <si>
    <t xml:space="preserve"> 政府办公厅（室）及相关机构事务</t>
  </si>
  <si>
    <t>专项业务活动</t>
  </si>
  <si>
    <t>政务公开审批</t>
  </si>
  <si>
    <t>信访事务</t>
  </si>
  <si>
    <t>事业运行</t>
  </si>
  <si>
    <t>其他政府办公厅（室）及相关机构事务支出</t>
  </si>
  <si>
    <t xml:space="preserve"> 发展与改革事务</t>
  </si>
  <si>
    <t>战略规划与实施</t>
  </si>
  <si>
    <t>社会事业发展规划</t>
  </si>
  <si>
    <t>物价管理</t>
  </si>
  <si>
    <t>其他发展与改革事务支出</t>
  </si>
  <si>
    <t xml:space="preserve"> 统计信息事务</t>
  </si>
  <si>
    <t>专项统计业务</t>
  </si>
  <si>
    <t>统计管理</t>
  </si>
  <si>
    <t>专项普查活动</t>
  </si>
  <si>
    <t>其他统计信息事务支出</t>
  </si>
  <si>
    <t xml:space="preserve"> 财政事务</t>
  </si>
  <si>
    <t>财政国库业务</t>
  </si>
  <si>
    <t>财政监察</t>
  </si>
  <si>
    <t>信息化建设</t>
  </si>
  <si>
    <t>财政委托业务支出</t>
  </si>
  <si>
    <t>其他财政事务支出</t>
  </si>
  <si>
    <t xml:space="preserve"> 税收事务</t>
  </si>
  <si>
    <t>代扣代收代征税款手续费</t>
  </si>
  <si>
    <t>其他税收事务支出</t>
  </si>
  <si>
    <t xml:space="preserve"> 审计事务</t>
  </si>
  <si>
    <t>审计业务</t>
  </si>
  <si>
    <t>其他审计事务支出</t>
  </si>
  <si>
    <t xml:space="preserve"> 海关事务</t>
  </si>
  <si>
    <t>其他海关事务支出</t>
  </si>
  <si>
    <t xml:space="preserve"> 人力资源事务</t>
  </si>
  <si>
    <t>其他人力资源事务支出</t>
  </si>
  <si>
    <t xml:space="preserve"> 纪检监察事务</t>
  </si>
  <si>
    <t>大案要案查处</t>
  </si>
  <si>
    <t>派驻派出机构</t>
  </si>
  <si>
    <t>其他纪检监察事务支出</t>
  </si>
  <si>
    <t xml:space="preserve"> 商贸事务</t>
  </si>
  <si>
    <t>国内贸易管理</t>
  </si>
  <si>
    <t>招商引资</t>
  </si>
  <si>
    <t>其他商贸事务支出</t>
  </si>
  <si>
    <t xml:space="preserve"> 知识产权事务</t>
  </si>
  <si>
    <t>知识产权宏观管理</t>
  </si>
  <si>
    <t>其他知识产权事务支出</t>
  </si>
  <si>
    <t xml:space="preserve"> 港澳台侨事务</t>
  </si>
  <si>
    <t>华侨事务</t>
  </si>
  <si>
    <t xml:space="preserve"> 档案事务</t>
  </si>
  <si>
    <t>档案馆</t>
  </si>
  <si>
    <t>其他档案事务支出</t>
  </si>
  <si>
    <t xml:space="preserve"> 民主党派及工商联事务</t>
  </si>
  <si>
    <t>其他民主党派及工商联事务支出</t>
  </si>
  <si>
    <t xml:space="preserve"> 群众团体事务</t>
  </si>
  <si>
    <t>工会事务</t>
  </si>
  <si>
    <t>其他群众团体事务支出</t>
  </si>
  <si>
    <t xml:space="preserve"> 党委办公厅（室）及相关机构事务</t>
  </si>
  <si>
    <t>专项业务</t>
  </si>
  <si>
    <t>其他党委办公厅（室）及相关机构事务支出</t>
  </si>
  <si>
    <t xml:space="preserve"> 组织事务</t>
  </si>
  <si>
    <t>公务员事务</t>
  </si>
  <si>
    <t>其他组织事务支出</t>
  </si>
  <si>
    <t xml:space="preserve"> 宣传事务</t>
  </si>
  <si>
    <t>其他宣传事务支出</t>
  </si>
  <si>
    <t xml:space="preserve"> 统战事务</t>
  </si>
  <si>
    <t>其他统战事务支出</t>
  </si>
  <si>
    <t>网络事务</t>
  </si>
  <si>
    <t>其他网信事务支出</t>
  </si>
  <si>
    <t xml:space="preserve"> 市场监督管理事务</t>
  </si>
  <si>
    <t>市场监督管理专项</t>
  </si>
  <si>
    <t>市场监管执法</t>
  </si>
  <si>
    <t>消费者权益保护</t>
  </si>
  <si>
    <t>标准化管理</t>
  </si>
  <si>
    <t>药品事务</t>
  </si>
  <si>
    <t>医疗器械事务</t>
  </si>
  <si>
    <t>化妆品事务</t>
  </si>
  <si>
    <t>其他市场监督管理事务</t>
  </si>
  <si>
    <t xml:space="preserve"> 其他一般公共服务支出</t>
  </si>
  <si>
    <t>其他一般公共服务支出</t>
  </si>
  <si>
    <t>国防支出</t>
  </si>
  <si>
    <t xml:space="preserve"> 国防动员</t>
  </si>
  <si>
    <t>兵役征集</t>
  </si>
  <si>
    <t>人民防空</t>
  </si>
  <si>
    <t>其他国防动员支出</t>
  </si>
  <si>
    <t xml:space="preserve"> 其他国防支出</t>
  </si>
  <si>
    <t>其他国防支出</t>
  </si>
  <si>
    <t>公共安全支出</t>
  </si>
  <si>
    <t xml:space="preserve"> 武装警察部队</t>
  </si>
  <si>
    <t>其他武装警察部队支出</t>
  </si>
  <si>
    <t xml:space="preserve"> 公安</t>
  </si>
  <si>
    <t>禁毒服务</t>
  </si>
  <si>
    <t>执法办案</t>
  </si>
  <si>
    <t>其他公安支出</t>
  </si>
  <si>
    <t xml:space="preserve"> 检察</t>
  </si>
  <si>
    <t>其他检察支出</t>
  </si>
  <si>
    <t xml:space="preserve"> 法院</t>
  </si>
  <si>
    <t>其他法院支出</t>
  </si>
  <si>
    <t xml:space="preserve"> 司法</t>
  </si>
  <si>
    <t>基层司法业务</t>
  </si>
  <si>
    <t>普法宣传</t>
  </si>
  <si>
    <t>律师公证管理</t>
  </si>
  <si>
    <t>法律援助</t>
  </si>
  <si>
    <t>法制建设</t>
  </si>
  <si>
    <t>其他司法支出</t>
  </si>
  <si>
    <t xml:space="preserve"> 强制隔离戒毒</t>
  </si>
  <si>
    <t>强制隔离戒毒人员生活</t>
  </si>
  <si>
    <t xml:space="preserve"> 其他公共安全支出</t>
  </si>
  <si>
    <t>其他公共安全支出</t>
  </si>
  <si>
    <t>教育支出</t>
  </si>
  <si>
    <t xml:space="preserve"> 教育管理事务</t>
  </si>
  <si>
    <t>其他教育管理事务支出</t>
  </si>
  <si>
    <t xml:space="preserve"> 普通教育</t>
  </si>
  <si>
    <t>学前教育</t>
  </si>
  <si>
    <t>小学教育</t>
  </si>
  <si>
    <t>初中教育</t>
  </si>
  <si>
    <t>高中教育</t>
  </si>
  <si>
    <t>高等教育</t>
  </si>
  <si>
    <t>其他普通教育支出</t>
  </si>
  <si>
    <t xml:space="preserve"> 职业教育</t>
  </si>
  <si>
    <t>中等职业教育</t>
  </si>
  <si>
    <t>职业高中教育</t>
  </si>
  <si>
    <t>高等职业教育</t>
  </si>
  <si>
    <t>其他职业教育支出</t>
  </si>
  <si>
    <t xml:space="preserve"> 广播电视教育</t>
  </si>
  <si>
    <t>广播电视学校</t>
  </si>
  <si>
    <t xml:space="preserve"> 特殊教育</t>
  </si>
  <si>
    <t>特殊学校教育</t>
  </si>
  <si>
    <t xml:space="preserve"> 进修及培训</t>
  </si>
  <si>
    <t>教师进修</t>
  </si>
  <si>
    <t>干部教育</t>
  </si>
  <si>
    <t>培训支出</t>
  </si>
  <si>
    <t>其他进修及培训</t>
  </si>
  <si>
    <t xml:space="preserve"> 教育费附加安排的支出</t>
  </si>
  <si>
    <t>农村中小学校舍建设</t>
  </si>
  <si>
    <t>农村中小学教学设施</t>
  </si>
  <si>
    <t>城市中小学校舍建设</t>
  </si>
  <si>
    <t>城市中小学教学设施</t>
  </si>
  <si>
    <t>中等职业学校教学设施</t>
  </si>
  <si>
    <t>其他教育费附加安排的支出</t>
  </si>
  <si>
    <t xml:space="preserve"> 其他教育支出</t>
  </si>
  <si>
    <t>其他教育支出</t>
  </si>
  <si>
    <t>科学技术支出</t>
  </si>
  <si>
    <t xml:space="preserve"> 科学技术管理事务</t>
  </si>
  <si>
    <t xml:space="preserve"> 技术研究与开发</t>
  </si>
  <si>
    <t>应用技术研究与开发</t>
  </si>
  <si>
    <t>产业技术研究与开发</t>
  </si>
  <si>
    <t>其他技术研究与开发支出</t>
  </si>
  <si>
    <t xml:space="preserve"> 科技条件与服务</t>
  </si>
  <si>
    <t>其他科技条件与服务支出</t>
  </si>
  <si>
    <t xml:space="preserve"> 其他科学技术支出</t>
  </si>
  <si>
    <t>其他科学技术支出</t>
  </si>
  <si>
    <t>文化旅游体育与传媒支出</t>
  </si>
  <si>
    <t xml:space="preserve"> 文化和旅游</t>
  </si>
  <si>
    <t>图书馆</t>
  </si>
  <si>
    <t>文化展示及纪念机构</t>
  </si>
  <si>
    <t>文化活动</t>
  </si>
  <si>
    <t>群众文化</t>
  </si>
  <si>
    <t>文化和旅游交流与合作</t>
  </si>
  <si>
    <t>文化创作与保护</t>
  </si>
  <si>
    <t>文化和旅游市场管理</t>
  </si>
  <si>
    <t>旅游宣传</t>
  </si>
  <si>
    <t>旅游行业业务管理</t>
  </si>
  <si>
    <t>其他文化和旅游支出</t>
  </si>
  <si>
    <t xml:space="preserve"> 文物</t>
  </si>
  <si>
    <t>文物保护</t>
  </si>
  <si>
    <t>博物馆</t>
  </si>
  <si>
    <t xml:space="preserve"> 体育</t>
  </si>
  <si>
    <t>运动项目管理</t>
  </si>
  <si>
    <t>体育场馆</t>
  </si>
  <si>
    <t>其他体育支出</t>
  </si>
  <si>
    <t xml:space="preserve"> 新闻出版电影</t>
  </si>
  <si>
    <t xml:space="preserve">   新闻通讯</t>
  </si>
  <si>
    <t xml:space="preserve">   电影</t>
  </si>
  <si>
    <t>其他新闻出版电影支出</t>
  </si>
  <si>
    <t xml:space="preserve"> 广播电视</t>
  </si>
  <si>
    <t>广播</t>
  </si>
  <si>
    <t>电视</t>
  </si>
  <si>
    <t>其他广播电视支出</t>
  </si>
  <si>
    <t xml:space="preserve"> 其他文化体育与传媒支出</t>
  </si>
  <si>
    <t xml:space="preserve">  宣传文化发展专项支出</t>
  </si>
  <si>
    <t>文化产业发展专项支出</t>
  </si>
  <si>
    <t>其他文化体育与传媒支出</t>
  </si>
  <si>
    <t>社会保障和就业支出</t>
  </si>
  <si>
    <t xml:space="preserve"> 人力资源和社会保障管理事务</t>
  </si>
  <si>
    <t>综合业务管理</t>
  </si>
  <si>
    <t>就业管理事务</t>
  </si>
  <si>
    <t>社会保险经办机构</t>
  </si>
  <si>
    <t>劳动人事争议调解仲裁</t>
  </si>
  <si>
    <t>其他人力资源和社会保障管理事务支出</t>
  </si>
  <si>
    <t xml:space="preserve"> 民政管理事务</t>
  </si>
  <si>
    <t>民间组织管理</t>
  </si>
  <si>
    <t>行政区划和地名管理</t>
  </si>
  <si>
    <t>其他民政管理事务支出</t>
  </si>
  <si>
    <t xml:space="preserve"> 行政事业单位离退休</t>
  </si>
  <si>
    <t>归口管理的行政单位离退休</t>
  </si>
  <si>
    <t>事业单位离退休</t>
  </si>
  <si>
    <t>教育事业单位离退休</t>
  </si>
  <si>
    <t>其他事业单位离退休</t>
  </si>
  <si>
    <t>离退休人员管理机构</t>
  </si>
  <si>
    <t>未归口管理的行政单位离退休</t>
  </si>
  <si>
    <t>机关事业单位基本养老保险缴费支出</t>
  </si>
  <si>
    <t>行政单位基本养老保险缴费支出</t>
  </si>
  <si>
    <t>事业单位基本养老保险缴费支出</t>
  </si>
  <si>
    <t>其他事业单位基本养老保险缴费支出</t>
  </si>
  <si>
    <t>教育事业单位基本养老保险缴费支出</t>
  </si>
  <si>
    <t>机关事业单位职业年金缴费支出</t>
  </si>
  <si>
    <t>行政单位职业年金缴费支出</t>
  </si>
  <si>
    <t>事业单位职业年金缴费支出</t>
  </si>
  <si>
    <t>其他事业单位职业年金缴费支出</t>
  </si>
  <si>
    <t>教育事业单位职业年金缴费支出</t>
  </si>
  <si>
    <t>对机关事业单位基本养老保险基金的补助</t>
  </si>
  <si>
    <t>其他行政事业单位离退休支出</t>
  </si>
  <si>
    <t xml:space="preserve"> 就业补助</t>
  </si>
  <si>
    <t>职业培训补贴</t>
  </si>
  <si>
    <t>社会保险补贴</t>
  </si>
  <si>
    <t>高技能人才培养补助</t>
  </si>
  <si>
    <t>其他就业补助支出</t>
  </si>
  <si>
    <t xml:space="preserve"> 抚恤</t>
  </si>
  <si>
    <t>死亡抚恤</t>
  </si>
  <si>
    <t>伤残抚恤</t>
  </si>
  <si>
    <t>在乡复员、退伍军人生活补助</t>
  </si>
  <si>
    <t>优抚事业单位支出</t>
  </si>
  <si>
    <t>义务兵优待</t>
  </si>
  <si>
    <t>农村籍退役士兵老年生活补助</t>
  </si>
  <si>
    <t>其他优抚支出</t>
  </si>
  <si>
    <t xml:space="preserve"> 退役安置</t>
  </si>
  <si>
    <t>退役士兵安置</t>
  </si>
  <si>
    <t>军队移交政府的离退休人员安置</t>
  </si>
  <si>
    <t>退役士兵管理教育</t>
  </si>
  <si>
    <t>军队转业干部安置</t>
  </si>
  <si>
    <t>其他退役安置支出</t>
  </si>
  <si>
    <t xml:space="preserve"> 社会福利</t>
  </si>
  <si>
    <t>儿童福利</t>
  </si>
  <si>
    <t>老年福利</t>
  </si>
  <si>
    <t>殡葬</t>
  </si>
  <si>
    <t>社会福利事业单位</t>
  </si>
  <si>
    <t>其他社会福利支出</t>
  </si>
  <si>
    <t xml:space="preserve"> 残疾人事业</t>
  </si>
  <si>
    <t>残疾人康复</t>
  </si>
  <si>
    <t>残疾人就业和扶贫</t>
  </si>
  <si>
    <t>残疾人生活和护理补贴</t>
  </si>
  <si>
    <t>其他残疾人事业支出</t>
  </si>
  <si>
    <t xml:space="preserve"> 红十字事业</t>
  </si>
  <si>
    <t>其他红十字事业支出</t>
  </si>
  <si>
    <t xml:space="preserve"> 最低生活保障</t>
  </si>
  <si>
    <t>城市最低生活保障金支出</t>
  </si>
  <si>
    <t>农村最低生活保障金支出</t>
  </si>
  <si>
    <t xml:space="preserve"> 临时救助</t>
  </si>
  <si>
    <t>临时救助支出</t>
  </si>
  <si>
    <t>流浪乞讨人员救助支出</t>
  </si>
  <si>
    <t xml:space="preserve"> 特困人员救助供养</t>
  </si>
  <si>
    <t>城市特困人员救助供养支出</t>
  </si>
  <si>
    <t>农村特困人员救助供养支出</t>
  </si>
  <si>
    <t xml:space="preserve"> 其他生活救助</t>
  </si>
  <si>
    <t>其他城市生活救助</t>
  </si>
  <si>
    <t>其他农村生活救助</t>
  </si>
  <si>
    <t xml:space="preserve"> 财政对基本养老保险基金的补助</t>
  </si>
  <si>
    <t>财政对城乡居民基本养老保险基金的补助</t>
  </si>
  <si>
    <t>财政对其他基本养老保险基金的补助</t>
  </si>
  <si>
    <t xml:space="preserve"> 退役军人管理事务</t>
  </si>
  <si>
    <t>拥军优属</t>
  </si>
  <si>
    <t>其他退役军人事务管理支出</t>
  </si>
  <si>
    <t xml:space="preserve"> 其他社会保障和就业支出</t>
  </si>
  <si>
    <t>其他社会保障和就业支出</t>
  </si>
  <si>
    <t>卫生健康支出</t>
  </si>
  <si>
    <t xml:space="preserve"> 卫生健康管理事务</t>
  </si>
  <si>
    <t>其他卫生健康管理事务支出</t>
  </si>
  <si>
    <t xml:space="preserve"> 公立医院</t>
  </si>
  <si>
    <t>综合医院</t>
  </si>
  <si>
    <t>中医（民族）医院</t>
  </si>
  <si>
    <t>妇产医院</t>
  </si>
  <si>
    <t>其他专科医院</t>
  </si>
  <si>
    <t>其他公立医院支出</t>
  </si>
  <si>
    <t xml:space="preserve"> 基层医疗卫生机构</t>
  </si>
  <si>
    <t>城市社区卫生机构</t>
  </si>
  <si>
    <t>乡镇卫生院</t>
  </si>
  <si>
    <t>其他基层医疗卫生机构支出</t>
  </si>
  <si>
    <t xml:space="preserve"> 公共卫生</t>
  </si>
  <si>
    <t>疾病预防控制机构</t>
  </si>
  <si>
    <t>卫生监督机构</t>
  </si>
  <si>
    <t>其他专业公共卫生机构</t>
  </si>
  <si>
    <t>基本公共卫生服务</t>
  </si>
  <si>
    <t>重大公共卫生专项</t>
  </si>
  <si>
    <t>突发公共卫生事件应急处理</t>
  </si>
  <si>
    <t>其他公共卫生支出</t>
  </si>
  <si>
    <t xml:space="preserve"> 中医药</t>
  </si>
  <si>
    <t>中医（民族医）药专项</t>
  </si>
  <si>
    <t xml:space="preserve"> 计划生育事务</t>
  </si>
  <si>
    <t>计划生育机构</t>
  </si>
  <si>
    <t>计划生育服务</t>
  </si>
  <si>
    <t>其他计划生育事务支出</t>
  </si>
  <si>
    <t xml:space="preserve"> 食品和药品监督管理事务</t>
  </si>
  <si>
    <t>其他食品和药品监督管理事务支出</t>
  </si>
  <si>
    <t xml:space="preserve"> 行政事业单位医疗</t>
  </si>
  <si>
    <t>行政单位医疗</t>
  </si>
  <si>
    <t>事业单位医疗</t>
  </si>
  <si>
    <t>教育事业单位医疗</t>
  </si>
  <si>
    <t>其他事业单位医疗</t>
  </si>
  <si>
    <t>公务员医疗补助</t>
  </si>
  <si>
    <t>其他行政事业单位医疗支出</t>
  </si>
  <si>
    <t xml:space="preserve"> 财政对基本医疗保险基金的补助</t>
  </si>
  <si>
    <t>财政对职工基本医疗保险基金的补助</t>
  </si>
  <si>
    <t>财政对城乡居民基本医疗保险基金的补助</t>
  </si>
  <si>
    <t xml:space="preserve"> 医疗救助</t>
  </si>
  <si>
    <t>城乡医疗救助</t>
  </si>
  <si>
    <t>疾病应急救助</t>
  </si>
  <si>
    <t>其他医疗救助支出</t>
  </si>
  <si>
    <t xml:space="preserve"> 优抚对象医疗</t>
  </si>
  <si>
    <t>优抚对象医疗补助</t>
  </si>
  <si>
    <t xml:space="preserve"> 医疗保障管理事务</t>
  </si>
  <si>
    <t>医疗保障经办事务</t>
  </si>
  <si>
    <t>其他医疗保障管理事务支出</t>
  </si>
  <si>
    <t xml:space="preserve"> 老龄卫生健康事务</t>
  </si>
  <si>
    <t>老龄卫生健康事务</t>
  </si>
  <si>
    <t xml:space="preserve"> 其他卫生健康支出</t>
  </si>
  <si>
    <t>其他卫生健康支出</t>
  </si>
  <si>
    <t>节能环保支出</t>
  </si>
  <si>
    <t xml:space="preserve"> 环境保护管理事务</t>
  </si>
  <si>
    <t>生态环境保护宣传</t>
  </si>
  <si>
    <t>生态环境保护行政许可</t>
  </si>
  <si>
    <t>其他环境保护管理事务支出</t>
  </si>
  <si>
    <t xml:space="preserve"> 环境监测与监察</t>
  </si>
  <si>
    <t>建设项目环评审查与监督</t>
  </si>
  <si>
    <t>其他环境监测与监察支出</t>
  </si>
  <si>
    <t xml:space="preserve"> 污染防治</t>
  </si>
  <si>
    <t>大气</t>
  </si>
  <si>
    <t>水体</t>
  </si>
  <si>
    <t>固体废弃物与化学品</t>
  </si>
  <si>
    <t>其他污染防治支出</t>
  </si>
  <si>
    <t xml:space="preserve"> 自然生态保护</t>
  </si>
  <si>
    <t>农村环境保护</t>
  </si>
  <si>
    <t xml:space="preserve"> 能源节约利用</t>
  </si>
  <si>
    <t>能源节约利用</t>
  </si>
  <si>
    <t xml:space="preserve"> 污染减排</t>
  </si>
  <si>
    <t>生态环境监测与信息</t>
  </si>
  <si>
    <t>生态环境执法监察</t>
  </si>
  <si>
    <t>减排专项支出</t>
  </si>
  <si>
    <t>清洁生产专项支出</t>
  </si>
  <si>
    <t>其他污染减排支出</t>
  </si>
  <si>
    <t xml:space="preserve"> 循环经济</t>
  </si>
  <si>
    <t>循环经济</t>
  </si>
  <si>
    <t xml:space="preserve"> 其他节能环保支出</t>
  </si>
  <si>
    <t>其他节能环保支出</t>
  </si>
  <si>
    <t>城乡社区支出</t>
  </si>
  <si>
    <t xml:space="preserve"> 城乡社区管理事务</t>
  </si>
  <si>
    <t>城管执法</t>
  </si>
  <si>
    <t>工程建设管理</t>
  </si>
  <si>
    <t>其他城乡社区管理事务支出</t>
  </si>
  <si>
    <t xml:space="preserve"> 城乡社区规划与管理</t>
  </si>
  <si>
    <t>城乡社区规划与管理</t>
  </si>
  <si>
    <t xml:space="preserve"> 城乡社区公共设施</t>
  </si>
  <si>
    <t>其他城乡社区公共设施支出</t>
  </si>
  <si>
    <t xml:space="preserve"> 城乡社区环境卫生</t>
  </si>
  <si>
    <t>城乡社区环境卫生</t>
  </si>
  <si>
    <t xml:space="preserve"> 建设市场管理与监督</t>
  </si>
  <si>
    <t>建设市场管理与监督</t>
  </si>
  <si>
    <t xml:space="preserve"> 其他城乡社区支出</t>
  </si>
  <si>
    <t>其他城乡社区支出</t>
  </si>
  <si>
    <t>农林水支出</t>
  </si>
  <si>
    <t xml:space="preserve"> 农业</t>
  </si>
  <si>
    <t>科技转化与推广服务</t>
  </si>
  <si>
    <t>病虫害控制</t>
  </si>
  <si>
    <t>农产品质量安全</t>
  </si>
  <si>
    <t>执法监管</t>
  </si>
  <si>
    <t>统计监测与信息服务</t>
  </si>
  <si>
    <t>行业业务管理</t>
  </si>
  <si>
    <t>对外交流与合作</t>
  </si>
  <si>
    <t>防灾救灾</t>
  </si>
  <si>
    <t>稳定农民收入补贴</t>
  </si>
  <si>
    <t>农业生产发展</t>
  </si>
  <si>
    <t>农村合作经济</t>
  </si>
  <si>
    <t>农产品加工与促销</t>
  </si>
  <si>
    <t>农村社会事业</t>
  </si>
  <si>
    <t>农业资源保护修复与利用</t>
  </si>
  <si>
    <t>农村道路建设</t>
  </si>
  <si>
    <t>成品油价格改革对渔业的补贴</t>
  </si>
  <si>
    <t>对高校毕业生到基层任职补助</t>
  </si>
  <si>
    <t>其他农业农村支出</t>
  </si>
  <si>
    <t xml:space="preserve"> 林业和草原</t>
  </si>
  <si>
    <t>事业机构</t>
  </si>
  <si>
    <t>森林培育</t>
  </si>
  <si>
    <t>技术推广与转化</t>
  </si>
  <si>
    <t>森林生态效益补偿</t>
  </si>
  <si>
    <t>动植物保护</t>
  </si>
  <si>
    <t>执法与监督</t>
  </si>
  <si>
    <t>其他林业和草原支出</t>
  </si>
  <si>
    <t xml:space="preserve"> 水利</t>
  </si>
  <si>
    <t>水利行业业务管理</t>
  </si>
  <si>
    <t>水利工程建设</t>
  </si>
  <si>
    <t>水利工程运行与维护</t>
  </si>
  <si>
    <t>水利前期工作</t>
  </si>
  <si>
    <t>水利执法监督</t>
  </si>
  <si>
    <t>水资源节约管理与保护</t>
  </si>
  <si>
    <t>水质监测</t>
  </si>
  <si>
    <t>水文测报</t>
  </si>
  <si>
    <t>防汛</t>
  </si>
  <si>
    <t>大中型水库移民后期扶持专项支出</t>
  </si>
  <si>
    <t>水利安全监督</t>
  </si>
  <si>
    <t>信息管理</t>
  </si>
  <si>
    <t>水利建设征地及移民支出</t>
  </si>
  <si>
    <t>其他水利支出</t>
  </si>
  <si>
    <t xml:space="preserve"> 扶贫</t>
  </si>
  <si>
    <t>农村基础设施建设</t>
  </si>
  <si>
    <t>其他扶贫支出</t>
  </si>
  <si>
    <t xml:space="preserve"> 农村综合改革</t>
  </si>
  <si>
    <t>对村级一事一议的补助</t>
  </si>
  <si>
    <t>对村民委员会和村党支部的补助</t>
  </si>
  <si>
    <t xml:space="preserve"> 普惠金融发展支出</t>
  </si>
  <si>
    <t>农业保险保费补贴</t>
  </si>
  <si>
    <t>创业担保贷款贴息</t>
  </si>
  <si>
    <t>其他惠普金融发展支出</t>
  </si>
  <si>
    <t xml:space="preserve"> 其他农林水支出</t>
  </si>
  <si>
    <t>其他农林水支出</t>
  </si>
  <si>
    <t>交通运输支出</t>
  </si>
  <si>
    <t xml:space="preserve"> 公路水路运输</t>
  </si>
  <si>
    <t>公路建设</t>
  </si>
  <si>
    <t>公路养护</t>
  </si>
  <si>
    <t>公路和运输安全</t>
  </si>
  <si>
    <t>其他公路水路运输支出</t>
  </si>
  <si>
    <t xml:space="preserve"> 成品油价格改革对交通运输的补贴</t>
  </si>
  <si>
    <t>对城市公交的补贴</t>
  </si>
  <si>
    <t>对农村道路客运的补贴</t>
  </si>
  <si>
    <t>对出租车的补贴</t>
  </si>
  <si>
    <t>成品油价格改革补贴其他支出</t>
  </si>
  <si>
    <t xml:space="preserve"> 车辆购置税支出</t>
  </si>
  <si>
    <t>车辆购置税用于公路等基础设施建设支出</t>
  </si>
  <si>
    <t xml:space="preserve"> 其他交通运输支出</t>
  </si>
  <si>
    <t>公共交通运营补助</t>
  </si>
  <si>
    <t>其他交通运输支出</t>
  </si>
  <si>
    <t>资源勘探工业信息等支出</t>
  </si>
  <si>
    <t xml:space="preserve"> 制造业</t>
  </si>
  <si>
    <t>其他制造业支出</t>
  </si>
  <si>
    <t xml:space="preserve"> 工业和信息产业监管</t>
  </si>
  <si>
    <t>无线电监管</t>
  </si>
  <si>
    <t>工业和信息产业支持</t>
  </si>
  <si>
    <t>其他工业和信息产业监管支出</t>
  </si>
  <si>
    <t xml:space="preserve"> 支持中小企业发展和管理支出</t>
  </si>
  <si>
    <t>中小企业发展专项</t>
  </si>
  <si>
    <t>其他支持中小企业发展和管理支出</t>
  </si>
  <si>
    <t>商业服务业等支出</t>
  </si>
  <si>
    <t xml:space="preserve"> 商业流通事务</t>
  </si>
  <si>
    <t>其他商业流通事务支出</t>
  </si>
  <si>
    <t xml:space="preserve"> 涉外发展服务支出</t>
  </si>
  <si>
    <t>其他涉外发展服务支出</t>
  </si>
  <si>
    <t xml:space="preserve"> 其他商业服务业等支出</t>
  </si>
  <si>
    <t>其他商业服务业等支出</t>
  </si>
  <si>
    <t>金融支出</t>
  </si>
  <si>
    <t xml:space="preserve"> 其他金融支出</t>
  </si>
  <si>
    <t>其他金融支出</t>
  </si>
  <si>
    <t>自然资源海洋气象等支出</t>
  </si>
  <si>
    <t xml:space="preserve"> 自然资源事务</t>
  </si>
  <si>
    <t>土地资源利用与保护</t>
  </si>
  <si>
    <t>国土整治</t>
  </si>
  <si>
    <t>地质矿产资源利用与保护</t>
  </si>
  <si>
    <t xml:space="preserve"> 气象事务</t>
  </si>
  <si>
    <t>气象事业机构</t>
  </si>
  <si>
    <t>气象服务</t>
  </si>
  <si>
    <t>气象装备保障维护</t>
  </si>
  <si>
    <t>住房保障支出</t>
  </si>
  <si>
    <t xml:space="preserve"> 保障性安居工程支出</t>
  </si>
  <si>
    <t>棚户区改造</t>
  </si>
  <si>
    <t>农村危房改造</t>
  </si>
  <si>
    <t xml:space="preserve"> 住房改革支出</t>
  </si>
  <si>
    <t>住房公积金</t>
  </si>
  <si>
    <t>其他单位住房公积金</t>
  </si>
  <si>
    <t>教育部门住房公积金</t>
  </si>
  <si>
    <t xml:space="preserve"> 城乡社区住宅</t>
  </si>
  <si>
    <t>住房公积金管理</t>
  </si>
  <si>
    <t>其他城乡社区住宅支出</t>
  </si>
  <si>
    <t>粮油物资储备支出</t>
  </si>
  <si>
    <t xml:space="preserve"> 粮油事务</t>
  </si>
  <si>
    <t>粮食专项业务活动</t>
  </si>
  <si>
    <t>其他粮油事务支出</t>
  </si>
  <si>
    <t xml:space="preserve"> 粮油储备</t>
  </si>
  <si>
    <t>储备粮油补贴</t>
  </si>
  <si>
    <t>储备粮油差价补贴</t>
  </si>
  <si>
    <t>储备粮（油）库建设</t>
  </si>
  <si>
    <t>其他粮油储备支出</t>
  </si>
  <si>
    <t xml:space="preserve"> 重要商品储备</t>
  </si>
  <si>
    <t xml:space="preserve">   肉类储备</t>
  </si>
  <si>
    <t>食盐储备</t>
  </si>
  <si>
    <t>灾害防治及应急管理支出</t>
  </si>
  <si>
    <t xml:space="preserve"> 应急管理事务</t>
  </si>
  <si>
    <t>安全监管</t>
  </si>
  <si>
    <t>其他应急管理支出</t>
  </si>
  <si>
    <t xml:space="preserve"> 消防事务</t>
  </si>
  <si>
    <t>其他消防事务支出</t>
  </si>
  <si>
    <t xml:space="preserve"> 森林消防事务</t>
  </si>
  <si>
    <t>其他森林消防事务支出</t>
  </si>
  <si>
    <t xml:space="preserve"> 自然灾害防治</t>
  </si>
  <si>
    <t>地质灾害防治</t>
  </si>
  <si>
    <t xml:space="preserve"> 自然灾害救灾及恢复重建支出</t>
  </si>
  <si>
    <t>中央自然灾害生活补助</t>
  </si>
  <si>
    <t>地方自然灾害生活补助</t>
  </si>
  <si>
    <t>自然灾害灾后重建补助</t>
  </si>
  <si>
    <t>其他自然灾害生活救助支出</t>
  </si>
  <si>
    <t xml:space="preserve"> 其他灾害防治及应急管理支出</t>
  </si>
  <si>
    <t>预备费</t>
  </si>
  <si>
    <t>其他支出</t>
  </si>
  <si>
    <t xml:space="preserve"> 年初预留</t>
  </si>
  <si>
    <t xml:space="preserve"> 其他支出</t>
  </si>
  <si>
    <t>债务付息支出</t>
  </si>
  <si>
    <t xml:space="preserve"> 地方政府一般债务付息支出</t>
  </si>
  <si>
    <t>地方政府一般债券付息支出</t>
  </si>
  <si>
    <t>债务发行费用支出</t>
  </si>
  <si>
    <t xml:space="preserve"> 地方政府一般债务发行费用支出</t>
  </si>
  <si>
    <t>体制上解支出</t>
  </si>
  <si>
    <t>专项上解支出</t>
  </si>
  <si>
    <t xml:space="preserve">  其中：出口退税上解</t>
  </si>
  <si>
    <t xml:space="preserve">       上解江门统筹发展资金</t>
  </si>
  <si>
    <t xml:space="preserve">       其他专项上解</t>
  </si>
  <si>
    <t>体制补助支出</t>
  </si>
  <si>
    <t>其他一般性转移支付支出</t>
  </si>
  <si>
    <t>地方政府一般债务还本支出</t>
  </si>
  <si>
    <t>地方政府一般债券还本支出</t>
  </si>
  <si>
    <t>年终结余</t>
  </si>
  <si>
    <t>支出合计</t>
  </si>
  <si>
    <t>附件1-4</t>
  </si>
  <si>
    <t>2020年鹤山市龙口镇一般公共预算支出决算表       （按经济分类）</t>
  </si>
  <si>
    <t>2020年调整预算数</t>
  </si>
  <si>
    <t>机关工资福利支出</t>
  </si>
  <si>
    <t>工资奖金津补贴</t>
  </si>
  <si>
    <t>社会保障缴费</t>
  </si>
  <si>
    <t>其他工资福利支出</t>
  </si>
  <si>
    <t>机关商品和服务支出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</si>
  <si>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</si>
  <si>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</si>
  <si>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</si>
  <si>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</si>
  <si>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</si>
  <si>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</si>
  <si>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</si>
  <si>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</si>
  <si>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</si>
  <si>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</si>
  <si>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机关资本性支出（一）</t>
  </si>
  <si>
    <t>房屋建筑物购建</t>
  </si>
  <si>
    <t>基础设施建设</t>
  </si>
  <si>
    <t>公务用车购置</t>
  </si>
  <si>
    <t>设备购置</t>
  </si>
  <si>
    <t>大型修缮</t>
  </si>
  <si>
    <t>其他资本性支出</t>
  </si>
  <si>
    <t>机关资本性支出（二）</t>
  </si>
  <si>
    <t>对事业单位经常性补助</t>
  </si>
  <si>
    <t>工资福利支出</t>
  </si>
  <si>
    <t>商品和服务支出</t>
  </si>
  <si>
    <t>其他对事业单位补助</t>
  </si>
  <si>
    <t>对事业单位资本性补助</t>
  </si>
  <si>
    <t>资本性支出（一）</t>
  </si>
  <si>
    <t>资本性支出（二）</t>
  </si>
  <si>
    <t>对企业补助</t>
  </si>
  <si>
    <t>费用补贴</t>
  </si>
  <si>
    <t>利息补贴</t>
  </si>
  <si>
    <t>其他对企业补助</t>
  </si>
  <si>
    <t>对企业资本性支出</t>
  </si>
  <si>
    <t>对企业资本性支出（一）</t>
  </si>
  <si>
    <t>对个人和家庭的补助</t>
  </si>
  <si>
    <t>社会福利和救助</t>
  </si>
  <si>
    <t>助学金</t>
  </si>
  <si>
    <t>个人农业生产补贴</t>
  </si>
  <si>
    <t>离退休费</t>
  </si>
  <si>
    <t>其他对个人和家庭的补助</t>
  </si>
  <si>
    <t>对社会保障基金补助</t>
  </si>
  <si>
    <t>对社会保险基金补助</t>
  </si>
  <si>
    <t>债务利息及费用支出</t>
  </si>
  <si>
    <t>国内债务付息</t>
  </si>
  <si>
    <t>国外债务付息</t>
  </si>
  <si>
    <t>国内债务发行费用支出</t>
  </si>
  <si>
    <t>预备费及预留</t>
  </si>
  <si>
    <t>预留</t>
  </si>
  <si>
    <t>三、县对镇的补助支出</t>
  </si>
  <si>
    <t>四、债务还本支出</t>
  </si>
  <si>
    <t>五、年终结转</t>
  </si>
  <si>
    <t>六、补充预算稳定调节基金</t>
  </si>
  <si>
    <t>附件1-5</t>
  </si>
  <si>
    <t>2020年鹤山市龙口镇政府性基金收入决算表</t>
  </si>
  <si>
    <t>项目</t>
  </si>
  <si>
    <t>一、政府性基金本级收入</t>
  </si>
  <si>
    <t xml:space="preserve">   核电站乏燃料处理处置基金收入</t>
  </si>
  <si>
    <t xml:space="preserve">   国家电影事业发展专项资金收入</t>
  </si>
  <si>
    <t xml:space="preserve">   大中型水库移民后期扶持基金收入</t>
  </si>
  <si>
    <t xml:space="preserve">   小型水库移民扶助基金收入</t>
  </si>
  <si>
    <t xml:space="preserve">   可再生能源电价附加收入</t>
  </si>
  <si>
    <t xml:space="preserve">   废弃电器电子产品处理基金收入</t>
  </si>
  <si>
    <t xml:space="preserve">   国有土地使用权出让收入</t>
  </si>
  <si>
    <t xml:space="preserve">   城市公用事业附加收入</t>
  </si>
  <si>
    <t xml:space="preserve">   国有土地收益基金收入</t>
  </si>
  <si>
    <t xml:space="preserve">   农业土地开发资金收入</t>
  </si>
  <si>
    <t xml:space="preserve">   城市基础设施配套费收入</t>
  </si>
  <si>
    <t xml:space="preserve">   污水处理费收入</t>
  </si>
  <si>
    <t xml:space="preserve">   大中型水库库区基金收入</t>
  </si>
  <si>
    <t xml:space="preserve">   三峡水库库区基金收入</t>
  </si>
  <si>
    <t xml:space="preserve">   国家重大水利工程建设基金收入</t>
  </si>
  <si>
    <t xml:space="preserve">   海南省高等级公路车辆通行附加费收入</t>
  </si>
  <si>
    <t xml:space="preserve">   车辆通行费</t>
  </si>
  <si>
    <t xml:space="preserve">   港口建设费收入</t>
  </si>
  <si>
    <t xml:space="preserve">   铁路建设基金收入</t>
  </si>
  <si>
    <t xml:space="preserve">   船舶油污损害赔偿基金收入</t>
  </si>
  <si>
    <t xml:space="preserve">   新型墙体材料专项基金收入</t>
  </si>
  <si>
    <t xml:space="preserve">   农网还贷资金收入</t>
  </si>
  <si>
    <t xml:space="preserve">   旅游发展基金收入</t>
  </si>
  <si>
    <t xml:space="preserve">   中央特别国债经营基金收入</t>
  </si>
  <si>
    <t xml:space="preserve">   中央特别国债经营基金财务收入</t>
  </si>
  <si>
    <t xml:space="preserve">   彩票发行机构和彩票销售机构的业务费用</t>
  </si>
  <si>
    <t xml:space="preserve">   彩票公益金收入</t>
  </si>
  <si>
    <t xml:space="preserve">   其他政府性基金收入</t>
  </si>
  <si>
    <t>二、上级补助收入</t>
  </si>
  <si>
    <t>三、上年结余收入</t>
  </si>
  <si>
    <t>四、调入资金</t>
  </si>
  <si>
    <t>五、专项债券转贷款收入</t>
  </si>
  <si>
    <t>政府性基金总收入</t>
  </si>
  <si>
    <t>附件1-6</t>
  </si>
  <si>
    <t>2020年鹤山市龙口镇政府性基金支出决算表</t>
  </si>
  <si>
    <t>2020年      预算数</t>
  </si>
  <si>
    <t>2020年    决算数</t>
  </si>
  <si>
    <t>一、政府性基金预算支出</t>
  </si>
  <si>
    <t>文化体育与传媒支出</t>
  </si>
  <si>
    <t xml:space="preserve">  国家电影事业发展专项资金安排的支出</t>
  </si>
  <si>
    <t xml:space="preserve">    资助国产影片放映</t>
  </si>
  <si>
    <t xml:space="preserve">    其他国家电影事业发展专项资金支出</t>
  </si>
  <si>
    <t xml:space="preserve">  大中型水库移民后期扶持基金支出</t>
  </si>
  <si>
    <r>
      <rPr>
        <sz val="11.5"/>
        <rFont val="宋体"/>
        <charset val="134"/>
        <scheme val="minor"/>
      </rPr>
      <t xml:space="preserve">    </t>
    </r>
    <r>
      <rPr>
        <sz val="11.5"/>
        <rFont val="宋体"/>
        <charset val="134"/>
      </rPr>
      <t>移民补助</t>
    </r>
  </si>
  <si>
    <t xml:space="preserve">    基础设施建设和经济发展</t>
  </si>
  <si>
    <t xml:space="preserve">    其他大中型水库移民后期扶持基金支出</t>
  </si>
  <si>
    <t xml:space="preserve">  小型水库移民扶助基金安排的支出</t>
  </si>
  <si>
    <t xml:space="preserve">    其他小型水库移民扶助基金支出</t>
  </si>
  <si>
    <t xml:space="preserve">  国有土地使用权出让收入及对应专项债务收入安排的支出</t>
  </si>
  <si>
    <t xml:space="preserve">    征地和拆迁补偿支出</t>
  </si>
  <si>
    <t xml:space="preserve">    土地开发支出</t>
  </si>
  <si>
    <t xml:space="preserve">    城市建设支出</t>
  </si>
  <si>
    <t xml:space="preserve">    农村基础设施建设支出</t>
  </si>
  <si>
    <t xml:space="preserve">    补助被征地农民支出</t>
  </si>
  <si>
    <t xml:space="preserve">    土地出让业务支出</t>
  </si>
  <si>
    <t xml:space="preserve">    其他国有土地使用权出让收入安排的支出</t>
  </si>
  <si>
    <t xml:space="preserve">  农业土地开发资金及对应专项债务收入安排的支出</t>
  </si>
  <si>
    <t xml:space="preserve">  城市基础设施配套费安排的支出</t>
  </si>
  <si>
    <t xml:space="preserve">    城市公共设施</t>
  </si>
  <si>
    <t xml:space="preserve">    城市环境卫生</t>
  </si>
  <si>
    <t xml:space="preserve">    其他城市基础设施配套费安排的支出</t>
  </si>
  <si>
    <t xml:space="preserve">  污水处理费安排的支出</t>
  </si>
  <si>
    <t xml:space="preserve">    污水处理设施建设和运营</t>
  </si>
  <si>
    <t xml:space="preserve">    代征手续费</t>
  </si>
  <si>
    <t xml:space="preserve">    其他污水处理费安排的支出</t>
  </si>
  <si>
    <t xml:space="preserve">  土地储备专项债券收入安排的支出  </t>
  </si>
  <si>
    <t xml:space="preserve">    征地和拆迁补偿支出  </t>
  </si>
  <si>
    <t xml:space="preserve">  污水处理费对应专项债务收入安排的支出</t>
  </si>
  <si>
    <t xml:space="preserve">    污水处理设施建设和营运</t>
  </si>
  <si>
    <t xml:space="preserve">  大中型水库库区基金安排的支出</t>
  </si>
  <si>
    <t xml:space="preserve">    其他大中型水库库区基金支出</t>
  </si>
  <si>
    <t xml:space="preserve">  国家重大水利工程建设基金收入</t>
  </si>
  <si>
    <t xml:space="preserve">    三峡工程后续工作</t>
  </si>
  <si>
    <t xml:space="preserve">  车辆通行费安排的支出</t>
  </si>
  <si>
    <t xml:space="preserve">    其他车辆通行费安排的支出</t>
  </si>
  <si>
    <t xml:space="preserve">  港口建设费安排的支出</t>
  </si>
  <si>
    <t xml:space="preserve">    其他港口建设费安排的支出</t>
  </si>
  <si>
    <t xml:space="preserve">  其他政府性基金及对应专项债务收入安排的支出</t>
  </si>
  <si>
    <t xml:space="preserve">    其他地方自行试点项目收益专项债务收入安排的支出</t>
  </si>
  <si>
    <t xml:space="preserve">  彩票发行销售机构业务费安排的支出</t>
  </si>
  <si>
    <t xml:space="preserve">    福利彩票销售机构的业务费支出</t>
  </si>
  <si>
    <t xml:space="preserve">    体育彩票销售机构的业务费支出</t>
  </si>
  <si>
    <t xml:space="preserve">  彩票公益金安排的支出</t>
  </si>
  <si>
    <t xml:space="preserve">    用于社会福利的彩票公益金支出</t>
  </si>
  <si>
    <t xml:space="preserve">    用于体育事业的彩票公益金支出</t>
  </si>
  <si>
    <t xml:space="preserve">    用于教育事业的彩票公益金支出</t>
  </si>
  <si>
    <t xml:space="preserve">    用于残疾人事业的彩票公益金支出</t>
  </si>
  <si>
    <t xml:space="preserve">    用于城乡医疗救助的彩票公益金支出</t>
  </si>
  <si>
    <t xml:space="preserve">    用于其他社会公益事业的彩票公益金支出</t>
  </si>
  <si>
    <t xml:space="preserve">  地方政府专项债务付息支出</t>
  </si>
  <si>
    <t xml:space="preserve">    国有土地使用权出让金债务付息支出</t>
  </si>
  <si>
    <t xml:space="preserve">    土地储备专项债券付息支出</t>
  </si>
  <si>
    <t xml:space="preserve">    其他地方自行试点项目收益专项债券付息支出</t>
  </si>
  <si>
    <t xml:space="preserve">    其他政府性基金债务付息支出</t>
  </si>
  <si>
    <t xml:space="preserve">  地方政府专项债务发行费用支出</t>
  </si>
  <si>
    <t xml:space="preserve">     国有土地使用权出让金债务发行费用支出</t>
  </si>
  <si>
    <t xml:space="preserve">   其他地方自行试点项目收益专项发行费用支出</t>
  </si>
  <si>
    <t>抗疫特别国债安排的支出</t>
  </si>
  <si>
    <t xml:space="preserve"> 基础设施建设</t>
  </si>
  <si>
    <t xml:space="preserve">    公共卫生体系建设</t>
  </si>
  <si>
    <t xml:space="preserve">    重大疫情防控救治体系建设</t>
  </si>
  <si>
    <t xml:space="preserve">    生态环境治理</t>
  </si>
  <si>
    <t xml:space="preserve">    交通基础设施建设</t>
  </si>
  <si>
    <t xml:space="preserve"> 抗疫相关支出</t>
  </si>
  <si>
    <t xml:space="preserve">    其他抗疫相关支出</t>
  </si>
  <si>
    <t xml:space="preserve">    政府性基金上解支出</t>
  </si>
  <si>
    <t xml:space="preserve">  地方政府专项债务还本支出</t>
  </si>
  <si>
    <t>四、调出资金</t>
  </si>
  <si>
    <t xml:space="preserve">    政府性基金预算调出资金</t>
  </si>
  <si>
    <t>五、年终结余</t>
  </si>
  <si>
    <t xml:space="preserve">   政府性基金年终结余</t>
  </si>
  <si>
    <t>附件1-7</t>
  </si>
  <si>
    <t>2020年鹤山市龙口镇一般公共预算“三公”经费决算表</t>
  </si>
  <si>
    <t>2020年预算调整数</t>
  </si>
  <si>
    <t>“三公”经费</t>
  </si>
  <si>
    <t xml:space="preserve">   其中：（一）因公出国（境）费用</t>
  </si>
  <si>
    <t xml:space="preserve">         （二）公务用车购置及公务用车运行维护费</t>
  </si>
  <si>
    <t xml:space="preserve">               1.公务用车购置</t>
  </si>
  <si>
    <t xml:space="preserve">               2.公务用车运行维护费</t>
  </si>
  <si>
    <t xml:space="preserve">          (三）公务接待费</t>
  </si>
  <si>
    <t>备注：本表中“三公”经费是指部门预算基本支出及项目支出中安排的因公出国（境）支出、公务用车购置及运行维护支出和公务接待费支出</t>
  </si>
</sst>
</file>

<file path=xl/styles.xml><?xml version="1.0" encoding="utf-8"?>
<styleSheet xmlns="http://schemas.openxmlformats.org/spreadsheetml/2006/main">
  <numFmts count="10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6" formatCode="#,##0_ "/>
    <numFmt numFmtId="177" formatCode="_-* #,##0.00_-;\-* #,##0.00_-;_-* &quot;-&quot;??_-;_-@_-"/>
    <numFmt numFmtId="178" formatCode="_-* #,##0_-;\-* #,##0_-;_-* &quot;-&quot;_-;_-@_-"/>
    <numFmt numFmtId="179" formatCode="0.00_);[Red]\(0.00\)"/>
    <numFmt numFmtId="180" formatCode="0.00_ "/>
    <numFmt numFmtId="181" formatCode="#,##0_);[Red]\(#,##0\)"/>
  </numFmts>
  <fonts count="39">
    <font>
      <sz val="11"/>
      <name val="宋体"/>
      <charset val="134"/>
    </font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.5"/>
      <name val="宋体"/>
      <charset val="134"/>
    </font>
    <font>
      <sz val="20"/>
      <name val="黑体"/>
      <charset val="134"/>
    </font>
    <font>
      <b/>
      <sz val="11"/>
      <name val="宋体"/>
      <charset val="134"/>
    </font>
    <font>
      <b/>
      <sz val="11.5"/>
      <name val="宋体"/>
      <charset val="134"/>
      <scheme val="minor"/>
    </font>
    <font>
      <sz val="11.5"/>
      <name val="宋体"/>
      <charset val="134"/>
      <scheme val="minor"/>
    </font>
    <font>
      <sz val="10"/>
      <name val="宋体"/>
      <charset val="134"/>
    </font>
    <font>
      <sz val="11.5"/>
      <name val="宋体"/>
      <charset val="134"/>
    </font>
    <font>
      <b/>
      <sz val="10"/>
      <name val="宋体"/>
      <charset val="134"/>
    </font>
    <font>
      <sz val="20"/>
      <color theme="1"/>
      <name val="黑体"/>
      <charset val="134"/>
    </font>
    <font>
      <b/>
      <sz val="11.5"/>
      <color theme="1"/>
      <name val="宋体"/>
      <charset val="134"/>
      <scheme val="minor"/>
    </font>
    <font>
      <sz val="11.5"/>
      <color theme="1"/>
      <name val="宋体"/>
      <charset val="134"/>
      <scheme val="minor"/>
    </font>
    <font>
      <b/>
      <sz val="11.5"/>
      <color rgb="FF000000"/>
      <name val="宋体"/>
      <charset val="134"/>
    </font>
    <font>
      <sz val="11.5"/>
      <color rgb="FF000000"/>
      <name val="宋体"/>
      <charset val="134"/>
    </font>
    <font>
      <b/>
      <sz val="11.5"/>
      <color indexed="8"/>
      <name val="宋体"/>
      <charset val="134"/>
    </font>
    <font>
      <sz val="11.5"/>
      <color indexed="8"/>
      <name val="宋体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2"/>
      <name val="宋体"/>
      <charset val="134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62">
    <xf numFmtId="0" fontId="0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35" fillId="22" borderId="12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0" fontId="1" fillId="0" borderId="0"/>
    <xf numFmtId="41" fontId="0" fillId="0" borderId="0" applyFont="0" applyFill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" fillId="14" borderId="9" applyNumberFormat="0" applyFont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0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13" borderId="8" applyNumberFormat="0" applyAlignment="0" applyProtection="0">
      <alignment vertical="center"/>
    </xf>
    <xf numFmtId="0" fontId="36" fillId="13" borderId="12" applyNumberFormat="0" applyAlignment="0" applyProtection="0">
      <alignment vertical="center"/>
    </xf>
    <xf numFmtId="0" fontId="25" fillId="8" borderId="6" applyNumberFormat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37" fillId="0" borderId="13" applyNumberFormat="0" applyFill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4" fillId="0" borderId="0"/>
    <xf numFmtId="0" fontId="19" fillId="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4" fillId="0" borderId="0"/>
    <xf numFmtId="0" fontId="24" fillId="0" borderId="0"/>
    <xf numFmtId="0" fontId="19" fillId="2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43" fontId="24" fillId="0" borderId="0" applyFont="0" applyFill="0" applyBorder="0" applyAlignment="0" applyProtection="0"/>
    <xf numFmtId="0" fontId="24" fillId="0" borderId="0"/>
    <xf numFmtId="43" fontId="1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>
      <alignment vertical="center"/>
    </xf>
  </cellStyleXfs>
  <cellXfs count="134">
    <xf numFmtId="0" fontId="0" fillId="0" borderId="0" xfId="0" applyAlignment="1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41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 wrapText="1"/>
    </xf>
    <xf numFmtId="0" fontId="0" fillId="0" borderId="0" xfId="0" applyNumberFormat="1" applyFill="1" applyBorder="1" applyAlignment="1">
      <alignment vertical="center"/>
    </xf>
    <xf numFmtId="0" fontId="0" fillId="0" borderId="0" xfId="0" applyNumberFormat="1" applyFill="1" applyAlignment="1">
      <alignment vertical="center"/>
    </xf>
    <xf numFmtId="0" fontId="0" fillId="0" borderId="0" xfId="0" applyNumberFormat="1" applyFill="1" applyAlignment="1">
      <alignment horizontal="left" vertical="center"/>
    </xf>
    <xf numFmtId="0" fontId="5" fillId="0" borderId="0" xfId="0" applyNumberFormat="1" applyFont="1" applyFill="1" applyAlignment="1">
      <alignment horizontal="center" vertical="center"/>
    </xf>
    <xf numFmtId="0" fontId="0" fillId="0" borderId="2" xfId="0" applyNumberFormat="1" applyFill="1" applyBorder="1" applyAlignment="1">
      <alignment horizontal="right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left" vertical="center"/>
    </xf>
    <xf numFmtId="0" fontId="7" fillId="0" borderId="1" xfId="0" applyNumberFormat="1" applyFont="1" applyFill="1" applyBorder="1" applyAlignment="1">
      <alignment vertical="center" wrapText="1"/>
    </xf>
    <xf numFmtId="41" fontId="7" fillId="0" borderId="1" xfId="57" applyNumberFormat="1" applyFont="1" applyFill="1" applyBorder="1" applyAlignment="1">
      <alignment vertical="center"/>
    </xf>
    <xf numFmtId="0" fontId="8" fillId="0" borderId="1" xfId="0" applyNumberFormat="1" applyFont="1" applyFill="1" applyBorder="1" applyAlignment="1">
      <alignment horizontal="left" vertical="center"/>
    </xf>
    <xf numFmtId="0" fontId="8" fillId="0" borderId="1" xfId="0" applyNumberFormat="1" applyFont="1" applyFill="1" applyBorder="1" applyAlignment="1">
      <alignment vertical="center" wrapText="1"/>
    </xf>
    <xf numFmtId="41" fontId="8" fillId="0" borderId="1" xfId="57" applyNumberFormat="1" applyFont="1" applyFill="1" applyBorder="1" applyAlignment="1">
      <alignment vertical="center"/>
    </xf>
    <xf numFmtId="41" fontId="8" fillId="0" borderId="1" xfId="6" applyNumberFormat="1" applyFont="1" applyFill="1" applyBorder="1" applyAlignment="1">
      <alignment vertical="center"/>
    </xf>
    <xf numFmtId="41" fontId="9" fillId="0" borderId="1" xfId="46" applyNumberFormat="1" applyFont="1" applyFill="1" applyBorder="1" applyAlignment="1" applyProtection="1">
      <alignment horizontal="right" vertical="center"/>
    </xf>
    <xf numFmtId="41" fontId="7" fillId="0" borderId="1" xfId="59" applyNumberFormat="1" applyFont="1" applyFill="1" applyBorder="1" applyAlignment="1">
      <alignment vertical="center"/>
    </xf>
    <xf numFmtId="41" fontId="8" fillId="0" borderId="1" xfId="9" applyNumberFormat="1" applyFont="1" applyFill="1" applyBorder="1" applyAlignment="1">
      <alignment vertical="center"/>
    </xf>
    <xf numFmtId="41" fontId="8" fillId="0" borderId="1" xfId="59" applyNumberFormat="1" applyFont="1" applyFill="1" applyBorder="1" applyAlignment="1">
      <alignment vertical="center"/>
    </xf>
    <xf numFmtId="41" fontId="8" fillId="0" borderId="1" xfId="9" applyNumberFormat="1" applyFont="1" applyFill="1" applyBorder="1" applyAlignment="1">
      <alignment vertical="center" wrapText="1"/>
    </xf>
    <xf numFmtId="41" fontId="7" fillId="0" borderId="1" xfId="6" applyNumberFormat="1" applyFont="1" applyFill="1" applyBorder="1" applyAlignment="1">
      <alignment vertical="center"/>
    </xf>
    <xf numFmtId="0" fontId="8" fillId="0" borderId="1" xfId="0" applyNumberFormat="1" applyFont="1" applyFill="1" applyBorder="1" applyAlignment="1">
      <alignment horizontal="left" vertical="center" wrapText="1"/>
    </xf>
    <xf numFmtId="0" fontId="7" fillId="0" borderId="1" xfId="0" applyNumberFormat="1" applyFont="1" applyFill="1" applyBorder="1" applyAlignment="1">
      <alignment horizontal="left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0" fontId="7" fillId="0" borderId="4" xfId="0" applyNumberFormat="1" applyFont="1" applyFill="1" applyBorder="1" applyAlignment="1">
      <alignment horizontal="center" vertical="center" wrapText="1"/>
    </xf>
    <xf numFmtId="0" fontId="7" fillId="0" borderId="1" xfId="57" applyNumberFormat="1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0" fillId="0" borderId="0" xfId="0" applyFill="1" applyAlignment="1">
      <alignment horizontal="right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176" fontId="6" fillId="0" borderId="1" xfId="0" applyNumberFormat="1" applyFont="1" applyFill="1" applyBorder="1" applyAlignment="1">
      <alignment vertical="center"/>
    </xf>
    <xf numFmtId="0" fontId="0" fillId="0" borderId="1" xfId="0" applyFill="1" applyBorder="1" applyAlignment="1">
      <alignment horizontal="left" vertical="center"/>
    </xf>
    <xf numFmtId="176" fontId="0" fillId="0" borderId="1" xfId="0" applyNumberFormat="1" applyFill="1" applyBorder="1" applyAlignment="1">
      <alignment vertical="center"/>
    </xf>
    <xf numFmtId="41" fontId="10" fillId="0" borderId="1" xfId="6" applyFont="1" applyFill="1" applyBorder="1" applyAlignment="1">
      <alignment horizontal="right" vertical="center" wrapText="1"/>
    </xf>
    <xf numFmtId="41" fontId="0" fillId="0" borderId="1" xfId="6" applyFont="1" applyFill="1" applyBorder="1" applyAlignment="1">
      <alignment vertical="center"/>
    </xf>
    <xf numFmtId="176" fontId="0" fillId="0" borderId="1" xfId="0" applyNumberFormat="1" applyFont="1" applyFill="1" applyBorder="1" applyAlignment="1">
      <alignment vertical="center"/>
    </xf>
    <xf numFmtId="41" fontId="10" fillId="0" borderId="1" xfId="6" applyFont="1" applyFill="1" applyBorder="1" applyAlignment="1">
      <alignment horizontal="right" vertical="center"/>
    </xf>
    <xf numFmtId="3" fontId="9" fillId="0" borderId="1" xfId="46" applyNumberFormat="1" applyFont="1" applyFill="1" applyBorder="1" applyAlignment="1" applyProtection="1">
      <alignment horizontal="right" vertical="center"/>
    </xf>
    <xf numFmtId="0" fontId="6" fillId="0" borderId="1" xfId="0" applyFont="1" applyFill="1" applyBorder="1" applyAlignment="1">
      <alignment horizontal="left" vertical="center"/>
    </xf>
    <xf numFmtId="41" fontId="4" fillId="0" borderId="1" xfId="6" applyNumberFormat="1" applyFont="1" applyFill="1" applyBorder="1" applyAlignment="1">
      <alignment horizontal="right" vertical="center" wrapText="1"/>
    </xf>
    <xf numFmtId="41" fontId="4" fillId="0" borderId="1" xfId="6" applyNumberFormat="1" applyFont="1" applyFill="1" applyBorder="1" applyAlignment="1">
      <alignment horizontal="right" vertical="center"/>
    </xf>
    <xf numFmtId="41" fontId="11" fillId="0" borderId="1" xfId="46" applyNumberFormat="1" applyFont="1" applyFill="1" applyBorder="1" applyAlignment="1" applyProtection="1">
      <alignment horizontal="right" vertical="center"/>
    </xf>
    <xf numFmtId="41" fontId="6" fillId="0" borderId="1" xfId="0" applyNumberFormat="1" applyFont="1" applyFill="1" applyBorder="1" applyAlignment="1">
      <alignment vertical="center"/>
    </xf>
    <xf numFmtId="41" fontId="6" fillId="0" borderId="1" xfId="0" applyNumberFormat="1" applyFont="1" applyFill="1" applyBorder="1" applyAlignment="1">
      <alignment horizontal="right" vertical="center"/>
    </xf>
    <xf numFmtId="0" fontId="1" fillId="0" borderId="0" xfId="0" applyFont="1" applyFill="1" applyAlignment="1">
      <alignment vertical="center"/>
    </xf>
    <xf numFmtId="41" fontId="1" fillId="0" borderId="0" xfId="0" applyNumberFormat="1" applyFont="1" applyFill="1" applyAlignment="1">
      <alignment vertical="center"/>
    </xf>
    <xf numFmtId="0" fontId="12" fillId="0" borderId="0" xfId="0" applyFont="1" applyFill="1" applyAlignment="1">
      <alignment horizontal="center" vertical="center" wrapText="1"/>
    </xf>
    <xf numFmtId="41" fontId="12" fillId="0" borderId="0" xfId="0" applyNumberFormat="1" applyFont="1" applyFill="1" applyAlignment="1">
      <alignment horizontal="center" vertical="center" wrapText="1"/>
    </xf>
    <xf numFmtId="41" fontId="4" fillId="0" borderId="5" xfId="54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left" vertical="center"/>
    </xf>
    <xf numFmtId="41" fontId="4" fillId="0" borderId="1" xfId="9" applyNumberFormat="1" applyFont="1" applyFill="1" applyBorder="1" applyAlignment="1">
      <alignment vertical="center" wrapText="1"/>
    </xf>
    <xf numFmtId="0" fontId="13" fillId="0" borderId="1" xfId="0" applyFont="1" applyFill="1" applyBorder="1" applyAlignment="1">
      <alignment horizontal="left" vertical="center" wrapText="1"/>
    </xf>
    <xf numFmtId="41" fontId="4" fillId="0" borderId="1" xfId="9" applyNumberFormat="1" applyFont="1" applyFill="1" applyBorder="1" applyAlignment="1">
      <alignment vertical="center"/>
    </xf>
    <xf numFmtId="0" fontId="14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left" vertical="center" wrapText="1" indent="1"/>
    </xf>
    <xf numFmtId="41" fontId="10" fillId="0" borderId="1" xfId="9" applyNumberFormat="1" applyFont="1" applyFill="1" applyBorder="1" applyAlignment="1">
      <alignment vertical="center"/>
    </xf>
    <xf numFmtId="0" fontId="15" fillId="0" borderId="3" xfId="0" applyFont="1" applyFill="1" applyBorder="1" applyAlignment="1">
      <alignment horizontal="left" vertical="center"/>
    </xf>
    <xf numFmtId="0" fontId="15" fillId="0" borderId="4" xfId="0" applyFont="1" applyFill="1" applyBorder="1" applyAlignment="1">
      <alignment horizontal="left" vertical="center"/>
    </xf>
    <xf numFmtId="49" fontId="15" fillId="0" borderId="1" xfId="0" applyNumberFormat="1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left" vertical="center" wrapText="1" indent="1"/>
    </xf>
    <xf numFmtId="0" fontId="16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left" vertical="center" wrapText="1" indent="1"/>
    </xf>
    <xf numFmtId="41" fontId="0" fillId="0" borderId="1" xfId="0" applyNumberFormat="1" applyFont="1" applyFill="1" applyBorder="1" applyAlignment="1">
      <alignment vertical="center"/>
    </xf>
    <xf numFmtId="0" fontId="15" fillId="0" borderId="1" xfId="0" applyFont="1" applyFill="1" applyBorder="1" applyAlignment="1">
      <alignment horizontal="left" vertical="center"/>
    </xf>
    <xf numFmtId="0" fontId="15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left" vertical="center"/>
    </xf>
    <xf numFmtId="49" fontId="16" fillId="0" borderId="1" xfId="0" applyNumberFormat="1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41" fontId="1" fillId="0" borderId="0" xfId="0" applyNumberFormat="1" applyFont="1" applyFill="1" applyAlignment="1">
      <alignment horizontal="right" vertical="center"/>
    </xf>
    <xf numFmtId="0" fontId="12" fillId="0" borderId="0" xfId="0" applyFont="1" applyFill="1" applyAlignment="1">
      <alignment horizontal="center" vertical="center"/>
    </xf>
    <xf numFmtId="41" fontId="12" fillId="0" borderId="0" xfId="0" applyNumberFormat="1" applyFont="1" applyFill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41" fontId="4" fillId="0" borderId="1" xfId="9" applyNumberFormat="1" applyFont="1" applyFill="1" applyBorder="1" applyAlignment="1" applyProtection="1">
      <alignment horizontal="right" vertical="center"/>
    </xf>
    <xf numFmtId="41" fontId="4" fillId="0" borderId="1" xfId="9" applyNumberFormat="1" applyFont="1" applyFill="1" applyBorder="1" applyAlignment="1" applyProtection="1">
      <alignment vertical="center"/>
    </xf>
    <xf numFmtId="41" fontId="0" fillId="0" borderId="1" xfId="0" applyNumberFormat="1" applyFont="1" applyFill="1" applyBorder="1" applyAlignment="1">
      <alignment horizontal="right" vertical="center"/>
    </xf>
    <xf numFmtId="41" fontId="3" fillId="0" borderId="1" xfId="0" applyNumberFormat="1" applyFont="1" applyFill="1" applyBorder="1" applyAlignment="1">
      <alignment horizontal="right" vertical="center"/>
    </xf>
    <xf numFmtId="41" fontId="1" fillId="0" borderId="1" xfId="0" applyNumberFormat="1" applyFont="1" applyFill="1" applyBorder="1" applyAlignment="1">
      <alignment horizontal="right" vertical="center"/>
    </xf>
    <xf numFmtId="0" fontId="17" fillId="0" borderId="1" xfId="0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left" vertical="center" wrapText="1" indent="1"/>
    </xf>
    <xf numFmtId="176" fontId="1" fillId="0" borderId="0" xfId="0" applyNumberFormat="1" applyFont="1" applyFill="1" applyAlignment="1">
      <alignment vertical="center"/>
    </xf>
    <xf numFmtId="0" fontId="6" fillId="0" borderId="0" xfId="0" applyFont="1" applyFill="1" applyAlignment="1">
      <alignment vertical="center"/>
    </xf>
    <xf numFmtId="179" fontId="6" fillId="0" borderId="1" xfId="0" applyNumberFormat="1" applyFont="1" applyFill="1" applyBorder="1" applyAlignment="1">
      <alignment horizontal="center" vertical="center"/>
    </xf>
    <xf numFmtId="180" fontId="6" fillId="0" borderId="1" xfId="0" applyNumberFormat="1" applyFont="1" applyFill="1" applyBorder="1" applyAlignment="1">
      <alignment horizontal="center" vertical="center" wrapText="1"/>
    </xf>
    <xf numFmtId="0" fontId="10" fillId="0" borderId="1" xfId="54" applyFont="1" applyFill="1" applyBorder="1" applyAlignment="1">
      <alignment vertical="center"/>
    </xf>
    <xf numFmtId="0" fontId="10" fillId="0" borderId="1" xfId="46" applyFont="1" applyFill="1" applyBorder="1" applyAlignment="1">
      <alignment vertical="center"/>
    </xf>
    <xf numFmtId="41" fontId="10" fillId="0" borderId="1" xfId="9" applyNumberFormat="1" applyFont="1" applyFill="1" applyBorder="1" applyAlignment="1">
      <alignment horizontal="right" vertical="center"/>
    </xf>
    <xf numFmtId="41" fontId="10" fillId="0" borderId="1" xfId="57" applyNumberFormat="1" applyFont="1" applyFill="1" applyBorder="1" applyAlignment="1">
      <alignment horizontal="right" vertical="center"/>
    </xf>
    <xf numFmtId="41" fontId="1" fillId="0" borderId="0" xfId="0" applyNumberFormat="1" applyFont="1" applyFill="1" applyBorder="1" applyAlignment="1">
      <alignment vertical="center"/>
    </xf>
    <xf numFmtId="0" fontId="10" fillId="0" borderId="1" xfId="0" applyFont="1" applyFill="1" applyBorder="1" applyAlignment="1">
      <alignment horizontal="left" vertical="center" indent="1"/>
    </xf>
    <xf numFmtId="41" fontId="0" fillId="0" borderId="1" xfId="55" applyNumberFormat="1" applyFont="1" applyFill="1" applyBorder="1" applyAlignment="1">
      <alignment vertical="center"/>
    </xf>
    <xf numFmtId="41" fontId="10" fillId="0" borderId="1" xfId="57" applyNumberFormat="1" applyFont="1" applyFill="1" applyBorder="1" applyAlignment="1">
      <alignment vertical="center"/>
    </xf>
    <xf numFmtId="0" fontId="0" fillId="0" borderId="1" xfId="0" applyFill="1" applyBorder="1" applyAlignment="1">
      <alignment vertical="center" wrapText="1"/>
    </xf>
    <xf numFmtId="0" fontId="4" fillId="0" borderId="1" xfId="0" applyFont="1" applyFill="1" applyBorder="1" applyAlignment="1">
      <alignment vertical="center"/>
    </xf>
    <xf numFmtId="41" fontId="4" fillId="0" borderId="1" xfId="9" applyNumberFormat="1" applyFont="1" applyFill="1" applyBorder="1" applyAlignment="1">
      <alignment horizontal="right" vertical="center"/>
    </xf>
    <xf numFmtId="0" fontId="3" fillId="0" borderId="1" xfId="0" applyFont="1" applyFill="1" applyBorder="1" applyAlignment="1">
      <alignment vertical="center" wrapText="1"/>
    </xf>
    <xf numFmtId="41" fontId="6" fillId="0" borderId="1" xfId="0" applyNumberFormat="1" applyFont="1" applyFill="1" applyBorder="1" applyAlignment="1">
      <alignment vertical="center" wrapText="1"/>
    </xf>
    <xf numFmtId="0" fontId="4" fillId="0" borderId="1" xfId="46" applyFont="1" applyFill="1" applyBorder="1" applyAlignment="1">
      <alignment vertical="center"/>
    </xf>
    <xf numFmtId="1" fontId="10" fillId="0" borderId="1" xfId="54" applyNumberFormat="1" applyFont="1" applyFill="1" applyBorder="1" applyAlignment="1" applyProtection="1">
      <alignment horizontal="left" vertical="center"/>
      <protection locked="0"/>
    </xf>
    <xf numFmtId="1" fontId="4" fillId="0" borderId="1" xfId="54" applyNumberFormat="1" applyFont="1" applyFill="1" applyBorder="1" applyAlignment="1" applyProtection="1">
      <alignment horizontal="left" vertical="center"/>
      <protection locked="0"/>
    </xf>
    <xf numFmtId="0" fontId="4" fillId="0" borderId="1" xfId="54" applyFont="1" applyFill="1" applyBorder="1" applyAlignment="1">
      <alignment horizontal="left" vertical="center"/>
    </xf>
    <xf numFmtId="0" fontId="6" fillId="0" borderId="1" xfId="46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3" fontId="6" fillId="0" borderId="1" xfId="0" applyNumberFormat="1" applyFont="1" applyFill="1" applyBorder="1" applyAlignment="1" applyProtection="1">
      <alignment horizontal="right" vertical="center"/>
    </xf>
    <xf numFmtId="0" fontId="10" fillId="0" borderId="1" xfId="46" applyFont="1" applyFill="1" applyBorder="1" applyAlignment="1">
      <alignment horizontal="left" vertical="center" wrapText="1"/>
    </xf>
    <xf numFmtId="41" fontId="10" fillId="0" borderId="1" xfId="6" applyNumberFormat="1" applyFont="1" applyFill="1" applyBorder="1" applyAlignment="1" applyProtection="1">
      <alignment horizontal="right" vertical="center"/>
    </xf>
    <xf numFmtId="0" fontId="11" fillId="0" borderId="1" xfId="0" applyNumberFormat="1" applyFont="1" applyFill="1" applyBorder="1" applyAlignment="1" applyProtection="1">
      <alignment vertical="center"/>
    </xf>
    <xf numFmtId="41" fontId="0" fillId="0" borderId="1" xfId="6" applyNumberFormat="1" applyFont="1" applyFill="1" applyBorder="1" applyAlignment="1">
      <alignment horizontal="right" vertical="center"/>
    </xf>
    <xf numFmtId="0" fontId="0" fillId="0" borderId="1" xfId="0" applyNumberFormat="1" applyFont="1" applyFill="1" applyBorder="1" applyAlignment="1" applyProtection="1">
      <alignment vertical="center"/>
    </xf>
    <xf numFmtId="0" fontId="0" fillId="0" borderId="1" xfId="0" applyNumberFormat="1" applyFill="1" applyBorder="1" applyAlignment="1" applyProtection="1">
      <alignment vertical="center"/>
    </xf>
    <xf numFmtId="0" fontId="0" fillId="0" borderId="1" xfId="0" applyFill="1" applyBorder="1" applyAlignment="1">
      <alignment vertical="center"/>
    </xf>
    <xf numFmtId="181" fontId="0" fillId="0" borderId="1" xfId="0" applyNumberFormat="1" applyFill="1" applyBorder="1" applyAlignment="1">
      <alignment vertical="center"/>
    </xf>
    <xf numFmtId="181" fontId="6" fillId="0" borderId="1" xfId="0" applyNumberFormat="1" applyFont="1" applyFill="1" applyBorder="1" applyAlignment="1">
      <alignment vertical="center"/>
    </xf>
    <xf numFmtId="0" fontId="4" fillId="0" borderId="1" xfId="46" applyFont="1" applyFill="1" applyBorder="1" applyAlignment="1">
      <alignment horizontal="left" vertical="center"/>
    </xf>
    <xf numFmtId="41" fontId="6" fillId="0" borderId="1" xfId="6" applyNumberFormat="1" applyFont="1" applyFill="1" applyBorder="1" applyAlignment="1">
      <alignment horizontal="right" vertical="center"/>
    </xf>
    <xf numFmtId="41" fontId="7" fillId="0" borderId="1" xfId="46" applyNumberFormat="1" applyFont="1" applyFill="1" applyBorder="1" applyAlignment="1">
      <alignment vertical="center"/>
    </xf>
    <xf numFmtId="178" fontId="0" fillId="0" borderId="1" xfId="0" applyNumberFormat="1" applyFill="1" applyBorder="1" applyAlignment="1">
      <alignment vertical="center"/>
    </xf>
    <xf numFmtId="178" fontId="0" fillId="0" borderId="0" xfId="0" applyNumberFormat="1" applyFill="1" applyAlignment="1">
      <alignment vertical="center"/>
    </xf>
    <xf numFmtId="0" fontId="11" fillId="0" borderId="0" xfId="0" applyNumberFormat="1" applyFont="1" applyFill="1" applyBorder="1" applyAlignment="1" applyProtection="1">
      <alignment vertical="center"/>
    </xf>
    <xf numFmtId="3" fontId="9" fillId="0" borderId="0" xfId="0" applyNumberFormat="1" applyFont="1" applyFill="1" applyBorder="1" applyAlignment="1" applyProtection="1">
      <alignment horizontal="right" vertical="center"/>
    </xf>
    <xf numFmtId="0" fontId="9" fillId="0" borderId="0" xfId="0" applyNumberFormat="1" applyFont="1" applyFill="1" applyBorder="1" applyAlignment="1" applyProtection="1">
      <alignment vertical="center"/>
    </xf>
    <xf numFmtId="0" fontId="0" fillId="0" borderId="0" xfId="0" applyFill="1" applyBorder="1" applyAlignment="1">
      <alignment vertical="center"/>
    </xf>
  </cellXfs>
  <cellStyles count="6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101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千位分隔 10" xfId="18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常规 2 2" xfId="46"/>
    <cellStyle name="40% - 强调文字颜色 5" xfId="47" builtinId="47"/>
    <cellStyle name="60% - 强调文字颜色 5" xfId="48" builtinId="48"/>
    <cellStyle name="强调文字颜色 6" xfId="49" builtinId="49"/>
    <cellStyle name="常规 10" xfId="50"/>
    <cellStyle name="常规 2 3" xfId="51"/>
    <cellStyle name="40% - 强调文字颜色 6" xfId="52" builtinId="51"/>
    <cellStyle name="60% - 强调文字颜色 6" xfId="53" builtinId="52"/>
    <cellStyle name="常规 2" xfId="54"/>
    <cellStyle name="常规 3" xfId="55"/>
    <cellStyle name="常规 4" xfId="56"/>
    <cellStyle name="千位分隔 2" xfId="57"/>
    <cellStyle name="常规 5" xfId="58"/>
    <cellStyle name="千位分隔 3" xfId="59"/>
    <cellStyle name="千位分隔 13" xfId="60"/>
    <cellStyle name="千位分隔 5 2 2 6" xfId="61"/>
  </cellStyles>
  <tableStyles count="0" defaultTableStyle="TableStyleMedium2" defaultPivotStyle="PivotStyleLight16"/>
  <colors>
    <mruColors>
      <color rgb="0097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9" tint="-0.249977111117893"/>
  </sheetPr>
  <dimension ref="A1:H56"/>
  <sheetViews>
    <sheetView tabSelected="1" zoomScale="80" zoomScaleNormal="80" workbookViewId="0">
      <selection activeCell="M12" sqref="M12"/>
    </sheetView>
  </sheetViews>
  <sheetFormatPr defaultColWidth="9" defaultRowHeight="13.5" outlineLevelCol="7"/>
  <cols>
    <col min="1" max="1" width="28.375" style="33" customWidth="1"/>
    <col min="2" max="2" width="14.125" style="33" customWidth="1"/>
    <col min="3" max="3" width="16" style="33" customWidth="1"/>
    <col min="4" max="4" width="16.125" style="33" customWidth="1"/>
    <col min="5" max="5" width="30.125" style="33" customWidth="1"/>
    <col min="6" max="6" width="14.625" style="33" customWidth="1"/>
    <col min="7" max="7" width="16.375" style="33" customWidth="1"/>
    <col min="8" max="8" width="13.375" style="33" customWidth="1"/>
    <col min="9" max="16384" width="9" style="33"/>
  </cols>
  <sheetData>
    <row r="1" customHeight="1" spans="1:1">
      <c r="A1" s="33" t="s">
        <v>0</v>
      </c>
    </row>
    <row r="2" ht="27.75" customHeight="1" spans="1:8">
      <c r="A2" s="35" t="s">
        <v>1</v>
      </c>
      <c r="B2" s="35"/>
      <c r="C2" s="35"/>
      <c r="D2" s="35"/>
      <c r="E2" s="35"/>
      <c r="F2" s="35"/>
      <c r="G2" s="35"/>
      <c r="H2" s="35"/>
    </row>
    <row r="3" ht="24" customHeight="1" spans="1:8">
      <c r="A3" s="36" t="s">
        <v>2</v>
      </c>
      <c r="B3" s="36"/>
      <c r="C3" s="36"/>
      <c r="D3" s="36"/>
      <c r="E3" s="36"/>
      <c r="F3" s="36"/>
      <c r="G3" s="36"/>
      <c r="H3" s="36"/>
    </row>
    <row r="4" ht="30.75" customHeight="1" spans="1:8">
      <c r="A4" s="37" t="s">
        <v>3</v>
      </c>
      <c r="B4" s="37" t="s">
        <v>4</v>
      </c>
      <c r="C4" s="114" t="s">
        <v>5</v>
      </c>
      <c r="D4" s="37" t="s">
        <v>6</v>
      </c>
      <c r="E4" s="37" t="s">
        <v>7</v>
      </c>
      <c r="F4" s="37" t="s">
        <v>4</v>
      </c>
      <c r="G4" s="114" t="s">
        <v>5</v>
      </c>
      <c r="H4" s="37" t="s">
        <v>6</v>
      </c>
    </row>
    <row r="5" ht="17.25" customHeight="1" spans="1:8">
      <c r="A5" s="38" t="s">
        <v>8</v>
      </c>
      <c r="B5" s="115">
        <f>B6+B21</f>
        <v>13920</v>
      </c>
      <c r="C5" s="115">
        <f>C6+C21</f>
        <v>14520</v>
      </c>
      <c r="D5" s="115">
        <f>D6+D21</f>
        <v>12266.11</v>
      </c>
      <c r="E5" s="116" t="s">
        <v>9</v>
      </c>
      <c r="F5" s="117">
        <v>6235</v>
      </c>
      <c r="G5" s="72">
        <v>6811</v>
      </c>
      <c r="H5" s="72">
        <v>954</v>
      </c>
    </row>
    <row r="6" ht="17.25" customHeight="1" spans="1:8">
      <c r="A6" s="118" t="s">
        <v>10</v>
      </c>
      <c r="B6" s="115">
        <f>SUM(B7:B20)</f>
        <v>11220</v>
      </c>
      <c r="C6" s="115">
        <f>SUM(C7:C20)</f>
        <v>11220</v>
      </c>
      <c r="D6" s="115">
        <f>SUM(D7:D20)</f>
        <v>7768.84</v>
      </c>
      <c r="E6" s="116" t="s">
        <v>11</v>
      </c>
      <c r="F6" s="119">
        <v>0</v>
      </c>
      <c r="G6" s="72">
        <v>0</v>
      </c>
      <c r="H6" s="72">
        <v>0</v>
      </c>
    </row>
    <row r="7" ht="17.25" customHeight="1" spans="1:8">
      <c r="A7" s="120" t="s">
        <v>12</v>
      </c>
      <c r="B7" s="98">
        <v>5386</v>
      </c>
      <c r="C7" s="99">
        <v>5386</v>
      </c>
      <c r="D7" s="99">
        <v>3824.06</v>
      </c>
      <c r="E7" s="116" t="s">
        <v>13</v>
      </c>
      <c r="F7" s="119">
        <v>281</v>
      </c>
      <c r="G7" s="72">
        <v>288</v>
      </c>
      <c r="H7" s="72">
        <v>285</v>
      </c>
    </row>
    <row r="8" ht="17.25" customHeight="1" spans="1:8">
      <c r="A8" s="120" t="s">
        <v>14</v>
      </c>
      <c r="B8" s="98">
        <v>1200</v>
      </c>
      <c r="C8" s="99">
        <v>1200</v>
      </c>
      <c r="D8" s="99">
        <v>568.25</v>
      </c>
      <c r="E8" s="116" t="s">
        <v>15</v>
      </c>
      <c r="F8" s="119">
        <v>3685</v>
      </c>
      <c r="G8" s="72">
        <v>4210</v>
      </c>
      <c r="H8" s="72">
        <v>3935</v>
      </c>
    </row>
    <row r="9" ht="17.25" customHeight="1" spans="1:8">
      <c r="A9" s="120" t="s">
        <v>16</v>
      </c>
      <c r="B9" s="98">
        <v>741</v>
      </c>
      <c r="C9" s="99">
        <v>741</v>
      </c>
      <c r="D9" s="99">
        <v>173.86</v>
      </c>
      <c r="E9" s="116" t="s">
        <v>17</v>
      </c>
      <c r="F9" s="119">
        <v>0</v>
      </c>
      <c r="G9" s="72">
        <v>0</v>
      </c>
      <c r="H9" s="72">
        <v>0</v>
      </c>
    </row>
    <row r="10" ht="33" customHeight="1" spans="1:8">
      <c r="A10" s="120" t="s">
        <v>18</v>
      </c>
      <c r="B10" s="98">
        <v>0</v>
      </c>
      <c r="C10" s="100">
        <v>0</v>
      </c>
      <c r="D10" s="99">
        <v>16.83</v>
      </c>
      <c r="E10" s="116" t="s">
        <v>19</v>
      </c>
      <c r="F10" s="119">
        <v>35</v>
      </c>
      <c r="G10" s="72">
        <v>191</v>
      </c>
      <c r="H10" s="72">
        <v>227</v>
      </c>
    </row>
    <row r="11" ht="17.25" customHeight="1" spans="1:8">
      <c r="A11" s="120" t="s">
        <v>20</v>
      </c>
      <c r="B11" s="98">
        <v>1200</v>
      </c>
      <c r="C11" s="99">
        <v>1200</v>
      </c>
      <c r="D11" s="99">
        <v>709.08</v>
      </c>
      <c r="E11" s="116" t="s">
        <v>21</v>
      </c>
      <c r="F11" s="119">
        <v>3719</v>
      </c>
      <c r="G11" s="72">
        <v>4183</v>
      </c>
      <c r="H11" s="72">
        <v>3807</v>
      </c>
    </row>
    <row r="12" ht="17.25" customHeight="1" spans="1:8">
      <c r="A12" s="120" t="s">
        <v>22</v>
      </c>
      <c r="B12" s="98">
        <v>821</v>
      </c>
      <c r="C12" s="99">
        <v>821</v>
      </c>
      <c r="D12" s="99">
        <v>769.55</v>
      </c>
      <c r="E12" s="116" t="s">
        <v>23</v>
      </c>
      <c r="F12" s="119">
        <v>2198</v>
      </c>
      <c r="G12" s="72">
        <v>2203</v>
      </c>
      <c r="H12" s="72">
        <v>3433</v>
      </c>
    </row>
    <row r="13" ht="17.25" customHeight="1" spans="1:8">
      <c r="A13" s="120" t="s">
        <v>24</v>
      </c>
      <c r="B13" s="98">
        <v>422</v>
      </c>
      <c r="C13" s="99">
        <v>422</v>
      </c>
      <c r="D13" s="99">
        <v>226.57</v>
      </c>
      <c r="E13" s="116" t="s">
        <v>25</v>
      </c>
      <c r="F13" s="119">
        <v>0</v>
      </c>
      <c r="G13" s="72">
        <v>50</v>
      </c>
      <c r="H13" s="72">
        <v>50</v>
      </c>
    </row>
    <row r="14" ht="17.25" customHeight="1" spans="1:8">
      <c r="A14" s="120" t="s">
        <v>26</v>
      </c>
      <c r="B14" s="98">
        <v>980</v>
      </c>
      <c r="C14" s="99">
        <v>980</v>
      </c>
      <c r="D14" s="99">
        <v>428.78</v>
      </c>
      <c r="E14" s="116" t="s">
        <v>27</v>
      </c>
      <c r="F14" s="119">
        <v>272</v>
      </c>
      <c r="G14" s="72">
        <v>262</v>
      </c>
      <c r="H14" s="72">
        <v>4508</v>
      </c>
    </row>
    <row r="15" ht="17.25" customHeight="1" spans="1:8">
      <c r="A15" s="120" t="s">
        <v>28</v>
      </c>
      <c r="B15" s="98">
        <v>370</v>
      </c>
      <c r="C15" s="99">
        <v>370</v>
      </c>
      <c r="D15" s="99">
        <v>714.6</v>
      </c>
      <c r="E15" s="116" t="s">
        <v>29</v>
      </c>
      <c r="F15" s="119">
        <v>419</v>
      </c>
      <c r="G15" s="72">
        <v>996</v>
      </c>
      <c r="H15" s="72">
        <v>1359</v>
      </c>
    </row>
    <row r="16" ht="17.25" customHeight="1" spans="1:8">
      <c r="A16" s="120" t="s">
        <v>30</v>
      </c>
      <c r="B16" s="98">
        <v>30</v>
      </c>
      <c r="C16" s="99">
        <v>30</v>
      </c>
      <c r="D16" s="99">
        <v>0.39</v>
      </c>
      <c r="E16" s="116" t="s">
        <v>31</v>
      </c>
      <c r="F16" s="119">
        <v>31</v>
      </c>
      <c r="G16" s="72">
        <v>76</v>
      </c>
      <c r="H16" s="72">
        <v>81</v>
      </c>
    </row>
    <row r="17" ht="17.25" customHeight="1" spans="1:8">
      <c r="A17" s="120" t="s">
        <v>32</v>
      </c>
      <c r="B17" s="98">
        <v>0</v>
      </c>
      <c r="C17" s="99">
        <v>0</v>
      </c>
      <c r="D17" s="99">
        <v>294.63</v>
      </c>
      <c r="E17" s="116" t="s">
        <v>33</v>
      </c>
      <c r="F17" s="119">
        <v>11</v>
      </c>
      <c r="G17" s="72">
        <v>12</v>
      </c>
      <c r="H17" s="72">
        <v>10</v>
      </c>
    </row>
    <row r="18" ht="17.25" customHeight="1" spans="1:8">
      <c r="A18" s="120" t="s">
        <v>34</v>
      </c>
      <c r="B18" s="98">
        <v>0</v>
      </c>
      <c r="C18" s="98">
        <v>0</v>
      </c>
      <c r="D18" s="99">
        <v>0</v>
      </c>
      <c r="E18" s="116" t="s">
        <v>35</v>
      </c>
      <c r="F18" s="119">
        <v>0</v>
      </c>
      <c r="G18" s="72">
        <v>0</v>
      </c>
      <c r="H18" s="72">
        <v>0</v>
      </c>
    </row>
    <row r="19" ht="17.25" customHeight="1" spans="1:8">
      <c r="A19" s="120" t="s">
        <v>36</v>
      </c>
      <c r="B19" s="98">
        <v>70</v>
      </c>
      <c r="C19" s="102">
        <v>70</v>
      </c>
      <c r="D19" s="99">
        <v>40.59</v>
      </c>
      <c r="E19" s="116" t="s">
        <v>37</v>
      </c>
      <c r="F19" s="72">
        <v>0</v>
      </c>
      <c r="G19" s="72">
        <v>0</v>
      </c>
      <c r="H19" s="72">
        <v>0</v>
      </c>
    </row>
    <row r="20" ht="30" customHeight="1" spans="1:8">
      <c r="A20" s="121" t="s">
        <v>38</v>
      </c>
      <c r="B20" s="103">
        <v>0</v>
      </c>
      <c r="C20" s="103">
        <v>0</v>
      </c>
      <c r="D20" s="22">
        <v>1.65</v>
      </c>
      <c r="E20" s="116" t="s">
        <v>39</v>
      </c>
      <c r="F20" s="119">
        <v>0</v>
      </c>
      <c r="G20" s="72">
        <v>0</v>
      </c>
      <c r="H20" s="72">
        <v>0</v>
      </c>
    </row>
    <row r="21" ht="17.25" customHeight="1" spans="1:8">
      <c r="A21" s="118" t="s">
        <v>40</v>
      </c>
      <c r="B21" s="115">
        <f>SUM(B22:B29)</f>
        <v>2700</v>
      </c>
      <c r="C21" s="115">
        <f>SUM(C22:C29)</f>
        <v>3300</v>
      </c>
      <c r="D21" s="115">
        <f>SUM(D22:D29)</f>
        <v>4497.27</v>
      </c>
      <c r="E21" s="116" t="s">
        <v>41</v>
      </c>
      <c r="F21" s="119">
        <v>155</v>
      </c>
      <c r="G21" s="72">
        <v>165</v>
      </c>
      <c r="H21" s="72">
        <v>151</v>
      </c>
    </row>
    <row r="22" ht="17.25" customHeight="1" spans="1:8">
      <c r="A22" s="120" t="s">
        <v>42</v>
      </c>
      <c r="B22" s="99">
        <v>200</v>
      </c>
      <c r="C22" s="99">
        <v>200</v>
      </c>
      <c r="D22" s="99">
        <v>262.44</v>
      </c>
      <c r="E22" s="116" t="s">
        <v>43</v>
      </c>
      <c r="F22" s="119">
        <v>0</v>
      </c>
      <c r="G22" s="72">
        <v>0</v>
      </c>
      <c r="H22" s="72">
        <v>0</v>
      </c>
    </row>
    <row r="23" ht="38.25" customHeight="1" spans="1:8">
      <c r="A23" s="120" t="s">
        <v>44</v>
      </c>
      <c r="B23" s="99">
        <v>0</v>
      </c>
      <c r="C23" s="99">
        <v>0</v>
      </c>
      <c r="D23" s="99">
        <v>57.41</v>
      </c>
      <c r="E23" s="116" t="s">
        <v>45</v>
      </c>
      <c r="F23" s="119">
        <v>10</v>
      </c>
      <c r="G23" s="72">
        <v>23</v>
      </c>
      <c r="H23" s="72">
        <v>7</v>
      </c>
    </row>
    <row r="24" ht="17.25" customHeight="1" spans="1:8">
      <c r="A24" s="120" t="s">
        <v>46</v>
      </c>
      <c r="B24" s="99">
        <v>0</v>
      </c>
      <c r="C24" s="99">
        <v>0</v>
      </c>
      <c r="D24" s="99">
        <v>0</v>
      </c>
      <c r="E24" s="116" t="s">
        <v>47</v>
      </c>
      <c r="F24" s="119">
        <v>0</v>
      </c>
      <c r="G24" s="72">
        <v>0</v>
      </c>
      <c r="H24" s="72">
        <v>0</v>
      </c>
    </row>
    <row r="25" ht="17.25" customHeight="1" spans="1:8">
      <c r="A25" s="120" t="s">
        <v>48</v>
      </c>
      <c r="B25" s="99">
        <v>0</v>
      </c>
      <c r="C25" s="99">
        <v>0</v>
      </c>
      <c r="D25" s="99">
        <v>0</v>
      </c>
      <c r="E25" s="116" t="s">
        <v>49</v>
      </c>
      <c r="F25" s="119">
        <v>0</v>
      </c>
      <c r="G25" s="72">
        <v>0</v>
      </c>
      <c r="H25" s="22">
        <v>0</v>
      </c>
    </row>
    <row r="26" ht="17.25" customHeight="1" spans="1:8">
      <c r="A26" s="120" t="s">
        <v>50</v>
      </c>
      <c r="B26" s="99">
        <v>2500</v>
      </c>
      <c r="C26" s="99">
        <v>3100</v>
      </c>
      <c r="D26" s="99">
        <v>3770.03</v>
      </c>
      <c r="E26" s="116" t="s">
        <v>51</v>
      </c>
      <c r="F26" s="119">
        <v>0</v>
      </c>
      <c r="G26" s="72">
        <v>0</v>
      </c>
      <c r="H26" s="22">
        <v>0</v>
      </c>
    </row>
    <row r="27" ht="17.25" customHeight="1" spans="1:8">
      <c r="A27" s="120" t="s">
        <v>52</v>
      </c>
      <c r="B27" s="99">
        <v>0</v>
      </c>
      <c r="C27" s="99">
        <v>0</v>
      </c>
      <c r="D27" s="99">
        <v>407.39</v>
      </c>
      <c r="E27" s="116" t="s">
        <v>53</v>
      </c>
      <c r="F27" s="119">
        <v>0</v>
      </c>
      <c r="G27" s="72">
        <v>0</v>
      </c>
      <c r="H27" s="22">
        <v>0</v>
      </c>
    </row>
    <row r="28" ht="17.25" customHeight="1" spans="1:8">
      <c r="A28" s="120" t="s">
        <v>54</v>
      </c>
      <c r="B28" s="99">
        <v>0</v>
      </c>
      <c r="C28" s="99">
        <v>0</v>
      </c>
      <c r="D28" s="22">
        <v>0</v>
      </c>
      <c r="E28" s="122"/>
      <c r="F28" s="123"/>
      <c r="G28" s="123"/>
      <c r="H28" s="123"/>
    </row>
    <row r="29" ht="17.25" customHeight="1" spans="1:8">
      <c r="A29" s="120" t="s">
        <v>55</v>
      </c>
      <c r="B29" s="103">
        <v>0</v>
      </c>
      <c r="C29" s="103">
        <v>0</v>
      </c>
      <c r="D29" s="22">
        <v>0</v>
      </c>
      <c r="E29" s="122"/>
      <c r="G29" s="123"/>
      <c r="H29" s="123"/>
    </row>
    <row r="30" ht="17.25" customHeight="1" spans="1:8">
      <c r="A30" s="122"/>
      <c r="B30" s="123"/>
      <c r="C30" s="123"/>
      <c r="D30" s="123"/>
      <c r="E30" s="38" t="s">
        <v>56</v>
      </c>
      <c r="F30" s="124">
        <f>SUM(F5:F27)</f>
        <v>17051</v>
      </c>
      <c r="G30" s="124">
        <f>SUM(G5:G27)</f>
        <v>19470</v>
      </c>
      <c r="H30" s="124">
        <f>SUM(H5:H27)</f>
        <v>18807</v>
      </c>
    </row>
    <row r="31" ht="17.25" customHeight="1" spans="1:8">
      <c r="A31" s="38" t="s">
        <v>57</v>
      </c>
      <c r="B31" s="124">
        <f>B32</f>
        <v>4619</v>
      </c>
      <c r="C31" s="124">
        <f>C32</f>
        <v>6438</v>
      </c>
      <c r="D31" s="124">
        <f>D32</f>
        <v>8564</v>
      </c>
      <c r="E31" s="125" t="s">
        <v>58</v>
      </c>
      <c r="F31" s="126">
        <v>1488</v>
      </c>
      <c r="G31" s="127">
        <v>1488</v>
      </c>
      <c r="H31" s="127">
        <v>2023</v>
      </c>
    </row>
    <row r="32" ht="17.25" customHeight="1" spans="1:8">
      <c r="A32" s="122" t="s">
        <v>59</v>
      </c>
      <c r="B32" s="123">
        <f>SUM(B33:B35)</f>
        <v>4619</v>
      </c>
      <c r="C32" s="123">
        <f>SUM(C33:C35)</f>
        <v>6438</v>
      </c>
      <c r="D32" s="123">
        <f>SUM(D33:D35)</f>
        <v>8564</v>
      </c>
      <c r="E32" s="125" t="s">
        <v>60</v>
      </c>
      <c r="F32" s="126">
        <v>0</v>
      </c>
      <c r="G32" s="127">
        <v>0</v>
      </c>
      <c r="H32" s="22">
        <v>0</v>
      </c>
    </row>
    <row r="33" ht="17.25" customHeight="1" spans="1:8">
      <c r="A33" s="122" t="s">
        <v>61</v>
      </c>
      <c r="B33" s="65">
        <v>276</v>
      </c>
      <c r="C33" s="65">
        <v>276</v>
      </c>
      <c r="D33" s="65">
        <v>189</v>
      </c>
      <c r="E33" s="125" t="s">
        <v>62</v>
      </c>
      <c r="F33" s="126">
        <v>0</v>
      </c>
      <c r="G33" s="127">
        <v>0</v>
      </c>
      <c r="H33" s="22">
        <v>0</v>
      </c>
    </row>
    <row r="34" ht="17.25" customHeight="1" spans="1:8">
      <c r="A34" s="122" t="s">
        <v>63</v>
      </c>
      <c r="B34" s="65">
        <v>213</v>
      </c>
      <c r="C34" s="65">
        <v>213</v>
      </c>
      <c r="D34" s="98">
        <v>8375</v>
      </c>
      <c r="E34" s="125" t="s">
        <v>64</v>
      </c>
      <c r="F34" s="126">
        <v>0</v>
      </c>
      <c r="G34" s="127">
        <v>0</v>
      </c>
      <c r="H34" s="22">
        <v>0</v>
      </c>
    </row>
    <row r="35" ht="17.25" customHeight="1" spans="1:8">
      <c r="A35" s="122" t="s">
        <v>65</v>
      </c>
      <c r="B35" s="98">
        <v>4130</v>
      </c>
      <c r="C35" s="98">
        <v>5949</v>
      </c>
      <c r="D35" s="98">
        <v>0</v>
      </c>
      <c r="E35" s="122"/>
      <c r="F35" s="123"/>
      <c r="G35" s="123"/>
      <c r="H35" s="123"/>
    </row>
    <row r="36" ht="17.25" customHeight="1" spans="1:8">
      <c r="A36" s="38" t="s">
        <v>66</v>
      </c>
      <c r="B36" s="51">
        <v>0</v>
      </c>
      <c r="C36" s="51">
        <v>0</v>
      </c>
      <c r="D36" s="22">
        <v>0</v>
      </c>
      <c r="E36" s="122"/>
      <c r="F36" s="123"/>
      <c r="G36" s="123"/>
      <c r="H36" s="123"/>
    </row>
    <row r="37" ht="17.25" customHeight="1" spans="1:8">
      <c r="A37" s="38" t="s">
        <v>67</v>
      </c>
      <c r="B37" s="51">
        <v>0</v>
      </c>
      <c r="C37" s="51">
        <v>0</v>
      </c>
      <c r="D37" s="22">
        <v>0</v>
      </c>
      <c r="E37" s="122"/>
      <c r="F37" s="122"/>
      <c r="G37" s="122"/>
      <c r="H37" s="128"/>
    </row>
    <row r="38" ht="17.25" customHeight="1" spans="1:8">
      <c r="A38" s="38" t="s">
        <v>68</v>
      </c>
      <c r="B38" s="51">
        <v>0</v>
      </c>
      <c r="C38" s="51">
        <v>0</v>
      </c>
      <c r="D38" s="22">
        <v>0</v>
      </c>
      <c r="E38" s="122"/>
      <c r="F38" s="122"/>
      <c r="G38" s="122"/>
      <c r="H38" s="128"/>
    </row>
    <row r="39" ht="17.25" customHeight="1" spans="1:8">
      <c r="A39" s="38" t="s">
        <v>69</v>
      </c>
      <c r="B39" s="51">
        <v>0</v>
      </c>
      <c r="C39" s="51">
        <v>0</v>
      </c>
      <c r="D39" s="22">
        <v>0</v>
      </c>
      <c r="E39" s="122"/>
      <c r="F39" s="122"/>
      <c r="G39" s="122"/>
      <c r="H39" s="128"/>
    </row>
    <row r="40" ht="17.25" customHeight="1" spans="1:8">
      <c r="A40" s="38" t="s">
        <v>70</v>
      </c>
      <c r="B40" s="51">
        <v>0</v>
      </c>
      <c r="C40" s="51">
        <v>0</v>
      </c>
      <c r="D40" s="22">
        <v>0</v>
      </c>
      <c r="E40" s="122"/>
      <c r="F40" s="122"/>
      <c r="G40" s="122"/>
      <c r="H40" s="128"/>
    </row>
    <row r="41" ht="17.25" customHeight="1" spans="1:8">
      <c r="A41" s="38" t="s">
        <v>71</v>
      </c>
      <c r="B41" s="124">
        <f>B5+B31+B36+B37+B38+B39+B40</f>
        <v>18539</v>
      </c>
      <c r="C41" s="124">
        <f>C5+C31+C36+C37+C38+C39+C40</f>
        <v>20958</v>
      </c>
      <c r="D41" s="124">
        <f>D5+D31+D36+D37+D38+D39+D40</f>
        <v>20830.11</v>
      </c>
      <c r="E41" s="38" t="s">
        <v>72</v>
      </c>
      <c r="F41" s="51">
        <f>F30+F31+F32+F33+F34</f>
        <v>18539</v>
      </c>
      <c r="G41" s="51">
        <f>G30+G31+G32+G33+G34</f>
        <v>20958</v>
      </c>
      <c r="H41" s="51">
        <f>H30+H31+H32+H33+H34</f>
        <v>20830</v>
      </c>
    </row>
    <row r="42" spans="8:8">
      <c r="H42" s="129"/>
    </row>
    <row r="46" spans="1:2">
      <c r="A46" s="130"/>
      <c r="B46" s="131"/>
    </row>
    <row r="47" spans="1:2">
      <c r="A47" s="132"/>
      <c r="B47" s="131"/>
    </row>
    <row r="48" spans="1:2">
      <c r="A48" s="132"/>
      <c r="B48" s="131"/>
    </row>
    <row r="49" spans="1:2">
      <c r="A49" s="132"/>
      <c r="B49" s="131"/>
    </row>
    <row r="50" spans="1:2">
      <c r="A50" s="132"/>
      <c r="B50" s="131"/>
    </row>
    <row r="51" spans="1:2">
      <c r="A51" s="132"/>
      <c r="B51" s="131"/>
    </row>
    <row r="52" spans="1:2">
      <c r="A52" s="132"/>
      <c r="B52" s="131"/>
    </row>
    <row r="53" spans="1:2">
      <c r="A53" s="132"/>
      <c r="B53" s="131"/>
    </row>
    <row r="54" spans="1:2">
      <c r="A54" s="132"/>
      <c r="B54" s="131"/>
    </row>
    <row r="55" spans="1:2">
      <c r="A55" s="133"/>
      <c r="B55" s="133"/>
    </row>
    <row r="56" spans="1:2">
      <c r="A56" s="133"/>
      <c r="B56" s="133"/>
    </row>
  </sheetData>
  <mergeCells count="2">
    <mergeCell ref="A2:H2"/>
    <mergeCell ref="A3:H3"/>
  </mergeCells>
  <pageMargins left="0.708661417322835" right="0.708661417322835" top="0.354330708661417" bottom="0.354330708661417" header="0.31496062992126" footer="0.31496062992126"/>
  <pageSetup paperSize="9" scale="9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9" tint="-0.249977111117893"/>
  </sheetPr>
  <dimension ref="A1:D40"/>
  <sheetViews>
    <sheetView topLeftCell="A12" workbookViewId="0">
      <selection activeCell="D14" sqref="D14"/>
    </sheetView>
  </sheetViews>
  <sheetFormatPr defaultColWidth="9" defaultRowHeight="13.5" outlineLevelCol="3"/>
  <cols>
    <col min="1" max="1" width="37.625" style="33" customWidth="1"/>
    <col min="2" max="2" width="15.375" style="33" customWidth="1"/>
    <col min="3" max="3" width="17.625" style="33" customWidth="1"/>
    <col min="4" max="4" width="15.375" style="33" customWidth="1"/>
    <col min="5" max="16384" width="9" style="33"/>
  </cols>
  <sheetData>
    <row r="1" customHeight="1" spans="1:4">
      <c r="A1" s="34" t="s">
        <v>73</v>
      </c>
      <c r="B1" s="34"/>
      <c r="C1" s="34"/>
      <c r="D1" s="34"/>
    </row>
    <row r="2" customHeight="1" spans="1:4">
      <c r="A2" s="35" t="s">
        <v>74</v>
      </c>
      <c r="B2" s="35"/>
      <c r="C2" s="35"/>
      <c r="D2" s="35"/>
    </row>
    <row r="3" customHeight="1" spans="1:4">
      <c r="A3" s="35"/>
      <c r="B3" s="35"/>
      <c r="C3" s="35"/>
      <c r="D3" s="35"/>
    </row>
    <row r="4" ht="20.25" customHeight="1" spans="1:4">
      <c r="A4" s="36" t="s">
        <v>2</v>
      </c>
      <c r="B4" s="36"/>
      <c r="C4" s="36"/>
      <c r="D4" s="36"/>
    </row>
    <row r="5" ht="32.25" customHeight="1" spans="1:4">
      <c r="A5" s="78" t="s">
        <v>3</v>
      </c>
      <c r="B5" s="94" t="s">
        <v>4</v>
      </c>
      <c r="C5" s="95" t="s">
        <v>75</v>
      </c>
      <c r="D5" s="37" t="s">
        <v>6</v>
      </c>
    </row>
    <row r="6" ht="17.25" customHeight="1" spans="1:4">
      <c r="A6" s="96" t="s">
        <v>76</v>
      </c>
      <c r="B6" s="62">
        <f>SUM(B7:B20)</f>
        <v>11220</v>
      </c>
      <c r="C6" s="62">
        <f>SUM(C7:C20)</f>
        <v>11220</v>
      </c>
      <c r="D6" s="62">
        <f>SUM(D7:D20)</f>
        <v>7768.84</v>
      </c>
    </row>
    <row r="7" ht="17.25" customHeight="1" spans="1:4">
      <c r="A7" s="97" t="s">
        <v>77</v>
      </c>
      <c r="B7" s="98">
        <v>5386</v>
      </c>
      <c r="C7" s="99">
        <v>5386</v>
      </c>
      <c r="D7" s="99">
        <v>3824.06</v>
      </c>
    </row>
    <row r="8" ht="17.25" customHeight="1" spans="1:4">
      <c r="A8" s="97" t="s">
        <v>78</v>
      </c>
      <c r="B8" s="98">
        <v>1200</v>
      </c>
      <c r="C8" s="99">
        <v>1200</v>
      </c>
      <c r="D8" s="99">
        <v>568.25</v>
      </c>
    </row>
    <row r="9" ht="17.25" customHeight="1" spans="1:4">
      <c r="A9" s="97" t="s">
        <v>79</v>
      </c>
      <c r="B9" s="98">
        <v>741</v>
      </c>
      <c r="C9" s="99">
        <v>741</v>
      </c>
      <c r="D9" s="99">
        <v>173.86</v>
      </c>
    </row>
    <row r="10" ht="17.25" customHeight="1" spans="1:4">
      <c r="A10" s="97" t="s">
        <v>80</v>
      </c>
      <c r="B10" s="98">
        <v>0</v>
      </c>
      <c r="C10" s="100">
        <v>0</v>
      </c>
      <c r="D10" s="99">
        <v>16.83</v>
      </c>
    </row>
    <row r="11" ht="17.25" customHeight="1" spans="1:4">
      <c r="A11" s="97" t="s">
        <v>81</v>
      </c>
      <c r="B11" s="98">
        <v>1200</v>
      </c>
      <c r="C11" s="99">
        <v>1200</v>
      </c>
      <c r="D11" s="99">
        <v>709.08</v>
      </c>
    </row>
    <row r="12" ht="17.25" customHeight="1" spans="1:4">
      <c r="A12" s="97" t="s">
        <v>82</v>
      </c>
      <c r="B12" s="98">
        <v>821</v>
      </c>
      <c r="C12" s="99">
        <v>821</v>
      </c>
      <c r="D12" s="99">
        <v>769.55</v>
      </c>
    </row>
    <row r="13" ht="17.25" customHeight="1" spans="1:4">
      <c r="A13" s="97" t="s">
        <v>83</v>
      </c>
      <c r="B13" s="98">
        <v>422</v>
      </c>
      <c r="C13" s="99">
        <v>422</v>
      </c>
      <c r="D13" s="99">
        <v>226.57</v>
      </c>
    </row>
    <row r="14" ht="17.25" customHeight="1" spans="1:4">
      <c r="A14" s="97" t="s">
        <v>84</v>
      </c>
      <c r="B14" s="98">
        <v>980</v>
      </c>
      <c r="C14" s="99">
        <v>980</v>
      </c>
      <c r="D14" s="99">
        <v>428.78</v>
      </c>
    </row>
    <row r="15" ht="17.25" customHeight="1" spans="1:4">
      <c r="A15" s="97" t="s">
        <v>85</v>
      </c>
      <c r="B15" s="98">
        <v>370</v>
      </c>
      <c r="C15" s="99">
        <v>370</v>
      </c>
      <c r="D15" s="99">
        <v>714.6</v>
      </c>
    </row>
    <row r="16" ht="17.25" customHeight="1" spans="1:4">
      <c r="A16" s="97" t="s">
        <v>86</v>
      </c>
      <c r="B16" s="98">
        <v>30</v>
      </c>
      <c r="C16" s="99">
        <v>30</v>
      </c>
      <c r="D16" s="99">
        <v>0.39</v>
      </c>
    </row>
    <row r="17" ht="17.25" customHeight="1" spans="1:4">
      <c r="A17" s="97" t="s">
        <v>87</v>
      </c>
      <c r="B17" s="98">
        <v>0</v>
      </c>
      <c r="C17" s="99">
        <v>0</v>
      </c>
      <c r="D17" s="99">
        <v>294.63</v>
      </c>
    </row>
    <row r="18" ht="17.25" customHeight="1" spans="1:4">
      <c r="A18" s="97" t="s">
        <v>88</v>
      </c>
      <c r="B18" s="98">
        <v>0</v>
      </c>
      <c r="C18" s="98">
        <v>0</v>
      </c>
      <c r="D18" s="99">
        <v>0</v>
      </c>
    </row>
    <row r="19" ht="17.25" customHeight="1" spans="1:4">
      <c r="A19" s="101" t="s">
        <v>89</v>
      </c>
      <c r="B19" s="98">
        <v>70</v>
      </c>
      <c r="C19" s="102">
        <v>70</v>
      </c>
      <c r="D19" s="99">
        <v>40.59</v>
      </c>
    </row>
    <row r="20" ht="17.25" customHeight="1" spans="1:4">
      <c r="A20" s="101" t="s">
        <v>90</v>
      </c>
      <c r="B20" s="103">
        <v>0</v>
      </c>
      <c r="C20" s="103">
        <v>0</v>
      </c>
      <c r="D20" s="22">
        <v>1.65</v>
      </c>
    </row>
    <row r="21" ht="17.25" customHeight="1" spans="1:4">
      <c r="A21" s="104" t="s">
        <v>91</v>
      </c>
      <c r="B21" s="62">
        <f>SUM(B22:B29)</f>
        <v>2700</v>
      </c>
      <c r="C21" s="62">
        <f>SUM(C22:C29)</f>
        <v>3300</v>
      </c>
      <c r="D21" s="62">
        <f>SUM(D22:D29)</f>
        <v>4497.27</v>
      </c>
    </row>
    <row r="22" ht="17.25" customHeight="1" spans="1:4">
      <c r="A22" s="97" t="s">
        <v>92</v>
      </c>
      <c r="B22" s="99">
        <v>200</v>
      </c>
      <c r="C22" s="99">
        <v>200</v>
      </c>
      <c r="D22" s="99">
        <v>262.44</v>
      </c>
    </row>
    <row r="23" ht="17.25" customHeight="1" spans="1:4">
      <c r="A23" s="97" t="s">
        <v>93</v>
      </c>
      <c r="B23" s="99">
        <v>0</v>
      </c>
      <c r="C23" s="99">
        <v>0</v>
      </c>
      <c r="D23" s="99">
        <v>57.41</v>
      </c>
    </row>
    <row r="24" ht="17.25" customHeight="1" spans="1:4">
      <c r="A24" s="97" t="s">
        <v>94</v>
      </c>
      <c r="B24" s="99">
        <v>0</v>
      </c>
      <c r="C24" s="99">
        <v>0</v>
      </c>
      <c r="D24" s="99">
        <v>0</v>
      </c>
    </row>
    <row r="25" ht="17.25" customHeight="1" spans="1:4">
      <c r="A25" s="97" t="s">
        <v>95</v>
      </c>
      <c r="B25" s="99">
        <v>0</v>
      </c>
      <c r="C25" s="99">
        <v>0</v>
      </c>
      <c r="D25" s="99">
        <v>0</v>
      </c>
    </row>
    <row r="26" ht="17.25" customHeight="1" spans="1:4">
      <c r="A26" s="97" t="s">
        <v>96</v>
      </c>
      <c r="B26" s="99">
        <v>2500</v>
      </c>
      <c r="C26" s="99">
        <v>3100</v>
      </c>
      <c r="D26" s="99">
        <v>3770.03</v>
      </c>
    </row>
    <row r="27" ht="17.25" customHeight="1" spans="1:4">
      <c r="A27" s="97" t="s">
        <v>97</v>
      </c>
      <c r="B27" s="99">
        <v>0</v>
      </c>
      <c r="C27" s="99">
        <v>0</v>
      </c>
      <c r="D27" s="99">
        <v>407.39</v>
      </c>
    </row>
    <row r="28" ht="17.25" customHeight="1" spans="1:4">
      <c r="A28" s="97" t="s">
        <v>98</v>
      </c>
      <c r="B28" s="99">
        <v>0</v>
      </c>
      <c r="C28" s="99">
        <v>0</v>
      </c>
      <c r="D28" s="99">
        <v>0</v>
      </c>
    </row>
    <row r="29" ht="17.25" customHeight="1" spans="1:4">
      <c r="A29" s="97" t="s">
        <v>99</v>
      </c>
      <c r="B29" s="103">
        <v>0</v>
      </c>
      <c r="C29" s="103">
        <v>0</v>
      </c>
      <c r="D29" s="99">
        <v>0</v>
      </c>
    </row>
    <row r="30" ht="17.25" customHeight="1" spans="1:4">
      <c r="A30" s="105"/>
      <c r="B30" s="106"/>
      <c r="C30" s="106"/>
      <c r="D30" s="106"/>
    </row>
    <row r="31" ht="17.25" customHeight="1" spans="1:4">
      <c r="A31" s="107" t="s">
        <v>100</v>
      </c>
      <c r="B31" s="108">
        <f>B6+B21</f>
        <v>13920</v>
      </c>
      <c r="C31" s="108">
        <f t="shared" ref="C31:D31" si="0">C6+C21</f>
        <v>14520</v>
      </c>
      <c r="D31" s="108">
        <f t="shared" si="0"/>
        <v>12266.11</v>
      </c>
    </row>
    <row r="32" s="93" customFormat="1" ht="17.25" customHeight="1" spans="1:4">
      <c r="A32" s="109" t="s">
        <v>57</v>
      </c>
      <c r="B32" s="108">
        <f>SUM(B33:B35)</f>
        <v>4619</v>
      </c>
      <c r="C32" s="108">
        <f t="shared" ref="C32:D32" si="1">SUM(C33:C35)</f>
        <v>6438</v>
      </c>
      <c r="D32" s="108">
        <f t="shared" si="1"/>
        <v>8564</v>
      </c>
    </row>
    <row r="33" ht="17.25" customHeight="1" spans="1:4">
      <c r="A33" s="96" t="s">
        <v>101</v>
      </c>
      <c r="B33" s="65">
        <v>276</v>
      </c>
      <c r="C33" s="65">
        <v>276</v>
      </c>
      <c r="D33" s="65">
        <v>189</v>
      </c>
    </row>
    <row r="34" ht="17.25" customHeight="1" spans="1:4">
      <c r="A34" s="96" t="s">
        <v>102</v>
      </c>
      <c r="B34" s="65">
        <v>213</v>
      </c>
      <c r="C34" s="65">
        <v>213</v>
      </c>
      <c r="D34" s="98">
        <v>8375</v>
      </c>
    </row>
    <row r="35" ht="17.25" customHeight="1" spans="1:4">
      <c r="A35" s="110" t="s">
        <v>103</v>
      </c>
      <c r="B35" s="98">
        <v>4130</v>
      </c>
      <c r="C35" s="98">
        <v>5949</v>
      </c>
      <c r="D35" s="98">
        <v>0</v>
      </c>
    </row>
    <row r="36" ht="17.25" customHeight="1" spans="1:4">
      <c r="A36" s="111" t="s">
        <v>66</v>
      </c>
      <c r="B36" s="108">
        <v>0</v>
      </c>
      <c r="C36" s="108">
        <v>0</v>
      </c>
      <c r="D36" s="108">
        <v>0</v>
      </c>
    </row>
    <row r="37" ht="17.25" customHeight="1" spans="1:4">
      <c r="A37" s="112" t="s">
        <v>104</v>
      </c>
      <c r="B37" s="108">
        <v>0</v>
      </c>
      <c r="C37" s="108">
        <v>0</v>
      </c>
      <c r="D37" s="108">
        <v>0</v>
      </c>
    </row>
    <row r="38" ht="17.25" customHeight="1" spans="1:4">
      <c r="A38" s="112" t="s">
        <v>68</v>
      </c>
      <c r="B38" s="108">
        <v>0</v>
      </c>
      <c r="C38" s="108">
        <v>0</v>
      </c>
      <c r="D38" s="108">
        <v>0</v>
      </c>
    </row>
    <row r="39" ht="17.25" customHeight="1" spans="1:4">
      <c r="A39" s="113" t="s">
        <v>105</v>
      </c>
      <c r="B39" s="108">
        <v>0</v>
      </c>
      <c r="C39" s="108">
        <v>0</v>
      </c>
      <c r="D39" s="108">
        <v>0</v>
      </c>
    </row>
    <row r="40" spans="1:4">
      <c r="A40" s="107" t="s">
        <v>71</v>
      </c>
      <c r="B40" s="106">
        <f>B31+B32+B36+B37+B38+B39</f>
        <v>18539</v>
      </c>
      <c r="C40" s="106">
        <f t="shared" ref="C40:D40" si="2">C31+C32+C36+C37+C38+C39</f>
        <v>20958</v>
      </c>
      <c r="D40" s="106">
        <f t="shared" si="2"/>
        <v>20830.11</v>
      </c>
    </row>
  </sheetData>
  <mergeCells count="3">
    <mergeCell ref="A1:D1"/>
    <mergeCell ref="A4:D4"/>
    <mergeCell ref="A2:D3"/>
  </mergeCells>
  <pageMargins left="0.708661417322835" right="0.708661417322835" top="0.748031496062992" bottom="0.748031496062992" header="0.31496062992126" footer="0.31496062992126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9" tint="-0.249977111117893"/>
  </sheetPr>
  <dimension ref="A1:F663"/>
  <sheetViews>
    <sheetView topLeftCell="A547" workbookViewId="0">
      <selection activeCell="E652" sqref="E652:E654"/>
    </sheetView>
  </sheetViews>
  <sheetFormatPr defaultColWidth="9" defaultRowHeight="13.5" outlineLevelCol="5"/>
  <cols>
    <col min="1" max="1" width="12.5" style="53" customWidth="1"/>
    <col min="2" max="2" width="31.375" style="53" customWidth="1"/>
    <col min="3" max="3" width="11.125" style="54" customWidth="1"/>
    <col min="4" max="4" width="11.375" style="54" customWidth="1"/>
    <col min="5" max="5" width="11.25" style="80" customWidth="1"/>
    <col min="6" max="16384" width="9" style="53"/>
  </cols>
  <sheetData>
    <row r="1" spans="1:1">
      <c r="A1" s="53" t="s">
        <v>106</v>
      </c>
    </row>
    <row r="2" ht="25.5" spans="1:5">
      <c r="A2" s="81" t="s">
        <v>107</v>
      </c>
      <c r="B2" s="81"/>
      <c r="C2" s="82"/>
      <c r="D2" s="82"/>
      <c r="E2" s="82"/>
    </row>
    <row r="3" spans="5:5">
      <c r="E3" s="54" t="s">
        <v>108</v>
      </c>
    </row>
    <row r="4" ht="33" customHeight="1" spans="1:5">
      <c r="A4" s="78" t="s">
        <v>109</v>
      </c>
      <c r="B4" s="78" t="s">
        <v>110</v>
      </c>
      <c r="C4" s="5" t="s">
        <v>4</v>
      </c>
      <c r="D4" s="57" t="s">
        <v>75</v>
      </c>
      <c r="E4" s="5" t="s">
        <v>6</v>
      </c>
    </row>
    <row r="5" spans="1:5">
      <c r="A5" s="83" t="s">
        <v>111</v>
      </c>
      <c r="B5" s="83"/>
      <c r="C5" s="84">
        <f>C6+C148+C155+C191+C227+C239+C276+C371+C427+C457+C475+C540+C559+C569+C578+C581+C593+C604+C619+C639+C640+C644+C647</f>
        <v>17051</v>
      </c>
      <c r="D5" s="84">
        <f>D6+D148+D155+D191+D227+D239+D276+D371+D427+D457+D475+D540+D559+D569+D578+D581+D593+D604+D619+D639+D640+D644+D647</f>
        <v>19470</v>
      </c>
      <c r="E5" s="84">
        <f>E6+E148+E155+E191+E227+E239+E276+E371+E427+E457+E475+E540+E559+E569+E578+E581+E593+E604+E619+E639+E640+E644+E647</f>
        <v>18807</v>
      </c>
    </row>
    <row r="6" spans="1:5">
      <c r="A6" s="74">
        <v>201</v>
      </c>
      <c r="B6" s="74" t="s">
        <v>112</v>
      </c>
      <c r="C6" s="85">
        <f>C7+C17+C25+C34+C43+C51+C61+C65+C71+C73+C76+C83+C87+C92+C98+C102+C108+C114+C120+C125+C130+C133+C146</f>
        <v>6235</v>
      </c>
      <c r="D6" s="85">
        <f>D7+D17+D25+D34+D43+D51+D61+D65+D71+D73+D76+D83+D87+D92+D98+D102+D108+D114+D120+D125+D130+D133+D146</f>
        <v>6811</v>
      </c>
      <c r="E6" s="84">
        <f>E7+E17+E25+E34+E43+E51+E61+E65+E71+E73+E76+E83+E87+E92+E98+E102+E108+E114+E120+E125+E130+E133+E146</f>
        <v>954</v>
      </c>
    </row>
    <row r="7" spans="1:5">
      <c r="A7" s="74">
        <v>20101</v>
      </c>
      <c r="B7" s="74" t="s">
        <v>113</v>
      </c>
      <c r="C7" s="51">
        <f>SUM(C8:C16)</f>
        <v>18</v>
      </c>
      <c r="D7" s="51">
        <f>SUM(D8:D16)</f>
        <v>25</v>
      </c>
      <c r="E7" s="52">
        <f>SUM(E8:E16)</f>
        <v>22</v>
      </c>
    </row>
    <row r="8" hidden="1" spans="1:5">
      <c r="A8" s="70">
        <v>2010101</v>
      </c>
      <c r="B8" s="71" t="s">
        <v>114</v>
      </c>
      <c r="C8" s="72"/>
      <c r="D8" s="72"/>
      <c r="E8" s="86"/>
    </row>
    <row r="9" hidden="1" spans="1:5">
      <c r="A9" s="70">
        <v>2010102</v>
      </c>
      <c r="B9" s="71" t="s">
        <v>115</v>
      </c>
      <c r="C9" s="72"/>
      <c r="D9" s="72"/>
      <c r="E9" s="86"/>
    </row>
    <row r="10" hidden="1" spans="1:5">
      <c r="A10" s="70">
        <v>2010103</v>
      </c>
      <c r="B10" s="71" t="s">
        <v>116</v>
      </c>
      <c r="C10" s="72"/>
      <c r="D10" s="72"/>
      <c r="E10" s="86"/>
    </row>
    <row r="11" spans="1:5">
      <c r="A11" s="70">
        <v>2010104</v>
      </c>
      <c r="B11" s="71" t="s">
        <v>117</v>
      </c>
      <c r="C11" s="72">
        <v>10</v>
      </c>
      <c r="D11" s="72">
        <v>10</v>
      </c>
      <c r="E11" s="86">
        <v>0</v>
      </c>
    </row>
    <row r="12" hidden="1" spans="1:5">
      <c r="A12" s="70">
        <v>2010106</v>
      </c>
      <c r="B12" s="71" t="s">
        <v>118</v>
      </c>
      <c r="C12" s="72"/>
      <c r="D12" s="72"/>
      <c r="E12" s="86"/>
    </row>
    <row r="13" spans="1:5">
      <c r="A13" s="70">
        <v>2010107</v>
      </c>
      <c r="B13" s="71" t="s">
        <v>119</v>
      </c>
      <c r="C13" s="72">
        <v>8</v>
      </c>
      <c r="D13" s="72">
        <v>8</v>
      </c>
      <c r="E13" s="86">
        <v>6</v>
      </c>
    </row>
    <row r="14" hidden="1" spans="1:5">
      <c r="A14" s="70">
        <v>2010108</v>
      </c>
      <c r="B14" s="71" t="s">
        <v>120</v>
      </c>
      <c r="C14" s="72"/>
      <c r="D14" s="72"/>
      <c r="E14" s="86"/>
    </row>
    <row r="15" hidden="1" spans="1:5">
      <c r="A15" s="70">
        <v>2010109</v>
      </c>
      <c r="B15" s="71" t="s">
        <v>121</v>
      </c>
      <c r="C15" s="72"/>
      <c r="D15" s="72"/>
      <c r="E15" s="86"/>
    </row>
    <row r="16" spans="1:5">
      <c r="A16" s="70">
        <v>2010199</v>
      </c>
      <c r="B16" s="71" t="s">
        <v>122</v>
      </c>
      <c r="C16" s="72">
        <v>0</v>
      </c>
      <c r="D16" s="72">
        <v>7</v>
      </c>
      <c r="E16" s="86">
        <v>16</v>
      </c>
    </row>
    <row r="17" spans="1:5">
      <c r="A17" s="74">
        <v>20102</v>
      </c>
      <c r="B17" s="74" t="s">
        <v>123</v>
      </c>
      <c r="C17" s="51">
        <f>SUM(C18:C24)</f>
        <v>0</v>
      </c>
      <c r="D17" s="51">
        <f>SUM(D18:D24)</f>
        <v>11</v>
      </c>
      <c r="E17" s="52">
        <f>SUM(E18:E24)</f>
        <v>11</v>
      </c>
    </row>
    <row r="18" hidden="1" spans="1:5">
      <c r="A18" s="70">
        <v>2010201</v>
      </c>
      <c r="B18" s="71" t="s">
        <v>114</v>
      </c>
      <c r="C18" s="72"/>
      <c r="D18" s="72"/>
      <c r="E18" s="86"/>
    </row>
    <row r="19" spans="1:5">
      <c r="A19" s="70">
        <v>2010202</v>
      </c>
      <c r="B19" s="71" t="s">
        <v>115</v>
      </c>
      <c r="C19" s="72">
        <v>0</v>
      </c>
      <c r="D19" s="72">
        <v>11</v>
      </c>
      <c r="E19" s="86">
        <v>11</v>
      </c>
    </row>
    <row r="20" hidden="1" spans="1:5">
      <c r="A20" s="70">
        <v>2010203</v>
      </c>
      <c r="B20" s="71" t="s">
        <v>116</v>
      </c>
      <c r="C20" s="72"/>
      <c r="D20" s="72"/>
      <c r="E20" s="86"/>
    </row>
    <row r="21" hidden="1" spans="1:5">
      <c r="A21" s="70">
        <v>2010204</v>
      </c>
      <c r="B21" s="71" t="s">
        <v>124</v>
      </c>
      <c r="C21" s="72"/>
      <c r="D21" s="72"/>
      <c r="E21" s="86"/>
    </row>
    <row r="22" hidden="1" spans="1:5">
      <c r="A22" s="70">
        <v>2010205</v>
      </c>
      <c r="B22" s="71" t="s">
        <v>125</v>
      </c>
      <c r="C22" s="72"/>
      <c r="D22" s="72"/>
      <c r="E22" s="86"/>
    </row>
    <row r="23" hidden="1" spans="1:5">
      <c r="A23" s="70">
        <v>2010206</v>
      </c>
      <c r="B23" s="71" t="s">
        <v>126</v>
      </c>
      <c r="C23" s="72"/>
      <c r="D23" s="72"/>
      <c r="E23" s="86"/>
    </row>
    <row r="24" hidden="1" spans="1:5">
      <c r="A24" s="70">
        <v>2010299</v>
      </c>
      <c r="B24" s="71" t="s">
        <v>127</v>
      </c>
      <c r="C24" s="72"/>
      <c r="D24" s="72"/>
      <c r="E24" s="86"/>
    </row>
    <row r="25" ht="27" spans="1:5">
      <c r="A25" s="74">
        <v>20103</v>
      </c>
      <c r="B25" s="74" t="s">
        <v>128</v>
      </c>
      <c r="C25" s="51">
        <f>SUM(C26:C33)</f>
        <v>1828</v>
      </c>
      <c r="D25" s="51">
        <f>SUM(D26:D33)</f>
        <v>2031</v>
      </c>
      <c r="E25" s="52">
        <f>SUM(E26:E33)</f>
        <v>471</v>
      </c>
    </row>
    <row r="26" spans="1:5">
      <c r="A26" s="70">
        <v>2010301</v>
      </c>
      <c r="B26" s="71" t="s">
        <v>114</v>
      </c>
      <c r="C26" s="72">
        <v>1537</v>
      </c>
      <c r="D26" s="72">
        <v>1556</v>
      </c>
      <c r="E26" s="86">
        <v>0</v>
      </c>
    </row>
    <row r="27" spans="1:5">
      <c r="A27" s="70">
        <v>2010302</v>
      </c>
      <c r="B27" s="71" t="s">
        <v>115</v>
      </c>
      <c r="C27" s="72">
        <v>103</v>
      </c>
      <c r="D27" s="72">
        <v>69</v>
      </c>
      <c r="E27" s="86">
        <v>66</v>
      </c>
    </row>
    <row r="28" hidden="1" spans="1:5">
      <c r="A28" s="70">
        <v>2010303</v>
      </c>
      <c r="B28" s="71" t="s">
        <v>116</v>
      </c>
      <c r="C28" s="72"/>
      <c r="D28" s="72"/>
      <c r="E28" s="86"/>
    </row>
    <row r="29" hidden="1" spans="1:5">
      <c r="A29" s="70">
        <v>2010305</v>
      </c>
      <c r="B29" s="71" t="s">
        <v>129</v>
      </c>
      <c r="C29" s="72"/>
      <c r="D29" s="72"/>
      <c r="E29" s="86"/>
    </row>
    <row r="30" hidden="1" spans="1:5">
      <c r="A30" s="70">
        <v>2010306</v>
      </c>
      <c r="B30" s="71" t="s">
        <v>130</v>
      </c>
      <c r="C30" s="72"/>
      <c r="D30" s="72"/>
      <c r="E30" s="86"/>
    </row>
    <row r="31" spans="1:5">
      <c r="A31" s="70">
        <v>2010308</v>
      </c>
      <c r="B31" s="71" t="s">
        <v>131</v>
      </c>
      <c r="C31" s="72">
        <v>0</v>
      </c>
      <c r="D31" s="72">
        <v>2</v>
      </c>
      <c r="E31" s="86">
        <v>2</v>
      </c>
    </row>
    <row r="32" spans="1:5">
      <c r="A32" s="70">
        <v>2010350</v>
      </c>
      <c r="B32" s="71" t="s">
        <v>132</v>
      </c>
      <c r="C32" s="72">
        <v>188</v>
      </c>
      <c r="D32" s="72">
        <v>188</v>
      </c>
      <c r="E32" s="86">
        <v>183</v>
      </c>
    </row>
    <row r="33" ht="27" spans="1:5">
      <c r="A33" s="70">
        <v>2010399</v>
      </c>
      <c r="B33" s="71" t="s">
        <v>133</v>
      </c>
      <c r="C33" s="72">
        <v>0</v>
      </c>
      <c r="D33" s="72">
        <v>216</v>
      </c>
      <c r="E33" s="86">
        <v>220</v>
      </c>
    </row>
    <row r="34" hidden="1" spans="1:5">
      <c r="A34" s="74">
        <v>20104</v>
      </c>
      <c r="B34" s="74" t="s">
        <v>134</v>
      </c>
      <c r="C34" s="51">
        <f>SUM(C35:C42)</f>
        <v>0</v>
      </c>
      <c r="D34" s="51">
        <f>SUM(D35:D42)</f>
        <v>0</v>
      </c>
      <c r="E34" s="52">
        <f>SUM(E35:E42)</f>
        <v>0</v>
      </c>
    </row>
    <row r="35" hidden="1" spans="1:5">
      <c r="A35" s="70">
        <v>2010401</v>
      </c>
      <c r="B35" s="71" t="s">
        <v>114</v>
      </c>
      <c r="C35" s="72"/>
      <c r="D35" s="72"/>
      <c r="E35" s="86"/>
    </row>
    <row r="36" hidden="1" spans="1:5">
      <c r="A36" s="70">
        <v>2010402</v>
      </c>
      <c r="B36" s="71" t="s">
        <v>115</v>
      </c>
      <c r="C36" s="72"/>
      <c r="D36" s="72"/>
      <c r="E36" s="86"/>
    </row>
    <row r="37" hidden="1" spans="1:5">
      <c r="A37" s="70">
        <v>2010403</v>
      </c>
      <c r="B37" s="71" t="s">
        <v>116</v>
      </c>
      <c r="C37" s="72"/>
      <c r="D37" s="72"/>
      <c r="E37" s="86"/>
    </row>
    <row r="38" hidden="1" spans="1:5">
      <c r="A38" s="70">
        <v>2010404</v>
      </c>
      <c r="B38" s="71" t="s">
        <v>135</v>
      </c>
      <c r="C38" s="72"/>
      <c r="D38" s="72"/>
      <c r="E38" s="86"/>
    </row>
    <row r="39" hidden="1" spans="1:5">
      <c r="A39" s="70">
        <v>2010406</v>
      </c>
      <c r="B39" s="71" t="s">
        <v>136</v>
      </c>
      <c r="C39" s="72"/>
      <c r="D39" s="72"/>
      <c r="E39" s="86"/>
    </row>
    <row r="40" hidden="1" spans="1:5">
      <c r="A40" s="70">
        <v>2010408</v>
      </c>
      <c r="B40" s="71" t="s">
        <v>137</v>
      </c>
      <c r="C40" s="72"/>
      <c r="D40" s="72"/>
      <c r="E40" s="86"/>
    </row>
    <row r="41" hidden="1" spans="1:5">
      <c r="A41" s="70">
        <v>2010450</v>
      </c>
      <c r="B41" s="71" t="s">
        <v>132</v>
      </c>
      <c r="C41" s="72"/>
      <c r="D41" s="72"/>
      <c r="E41" s="86"/>
    </row>
    <row r="42" hidden="1" spans="1:5">
      <c r="A42" s="70">
        <v>2010499</v>
      </c>
      <c r="B42" s="71" t="s">
        <v>138</v>
      </c>
      <c r="C42" s="72"/>
      <c r="D42" s="72"/>
      <c r="E42" s="86"/>
    </row>
    <row r="43" spans="1:5">
      <c r="A43" s="74">
        <v>20105</v>
      </c>
      <c r="B43" s="74" t="s">
        <v>139</v>
      </c>
      <c r="C43" s="51">
        <f>SUM(C44:C50)</f>
        <v>0</v>
      </c>
      <c r="D43" s="51">
        <f>SUM(D44:D50)</f>
        <v>0</v>
      </c>
      <c r="E43" s="52">
        <f>SUM(E44:E50)</f>
        <v>3</v>
      </c>
    </row>
    <row r="44" hidden="1" spans="1:5">
      <c r="A44" s="70">
        <v>2010501</v>
      </c>
      <c r="B44" s="71" t="s">
        <v>114</v>
      </c>
      <c r="C44" s="72"/>
      <c r="D44" s="72"/>
      <c r="E44" s="86"/>
    </row>
    <row r="45" hidden="1" spans="1:5">
      <c r="A45" s="70">
        <v>2010502</v>
      </c>
      <c r="B45" s="71" t="s">
        <v>115</v>
      </c>
      <c r="C45" s="72"/>
      <c r="D45" s="72"/>
      <c r="E45" s="86"/>
    </row>
    <row r="46" hidden="1" spans="1:5">
      <c r="A46" s="70">
        <v>2010503</v>
      </c>
      <c r="B46" s="71" t="s">
        <v>116</v>
      </c>
      <c r="C46" s="72"/>
      <c r="D46" s="72"/>
      <c r="E46" s="86"/>
    </row>
    <row r="47" hidden="1" spans="1:5">
      <c r="A47" s="70">
        <v>2010505</v>
      </c>
      <c r="B47" s="71" t="s">
        <v>140</v>
      </c>
      <c r="C47" s="72"/>
      <c r="D47" s="72"/>
      <c r="E47" s="86"/>
    </row>
    <row r="48" hidden="1" spans="1:5">
      <c r="A48" s="70">
        <v>2010506</v>
      </c>
      <c r="B48" s="71" t="s">
        <v>141</v>
      </c>
      <c r="C48" s="72"/>
      <c r="D48" s="72"/>
      <c r="E48" s="86"/>
    </row>
    <row r="49" spans="1:5">
      <c r="A49" s="70">
        <v>2010507</v>
      </c>
      <c r="B49" s="71" t="s">
        <v>142</v>
      </c>
      <c r="C49" s="72">
        <v>0</v>
      </c>
      <c r="D49" s="72">
        <v>0</v>
      </c>
      <c r="E49" s="86">
        <v>3</v>
      </c>
    </row>
    <row r="50" hidden="1" spans="1:5">
      <c r="A50" s="70">
        <v>2010599</v>
      </c>
      <c r="B50" s="71" t="s">
        <v>143</v>
      </c>
      <c r="C50" s="72"/>
      <c r="D50" s="72"/>
      <c r="E50" s="86"/>
    </row>
    <row r="51" spans="1:5">
      <c r="A51" s="74">
        <v>20106</v>
      </c>
      <c r="B51" s="74" t="s">
        <v>144</v>
      </c>
      <c r="C51" s="51">
        <f>SUM(C52:C60)</f>
        <v>104</v>
      </c>
      <c r="D51" s="51">
        <f>SUM(D52:D60)</f>
        <v>103</v>
      </c>
      <c r="E51" s="52">
        <f>SUM(E52:E60)</f>
        <v>87</v>
      </c>
    </row>
    <row r="52" spans="1:5">
      <c r="A52" s="70">
        <v>2010601</v>
      </c>
      <c r="B52" s="71" t="s">
        <v>114</v>
      </c>
      <c r="C52" s="72">
        <v>49</v>
      </c>
      <c r="D52" s="72">
        <v>49</v>
      </c>
      <c r="E52" s="86">
        <v>36</v>
      </c>
    </row>
    <row r="53" hidden="1" spans="1:5">
      <c r="A53" s="70">
        <v>2010602</v>
      </c>
      <c r="B53" s="71" t="s">
        <v>115</v>
      </c>
      <c r="C53" s="72"/>
      <c r="D53" s="72"/>
      <c r="E53" s="86"/>
    </row>
    <row r="54" spans="1:5">
      <c r="A54" s="70">
        <v>2010603</v>
      </c>
      <c r="B54" s="71" t="s">
        <v>116</v>
      </c>
      <c r="C54" s="72">
        <v>55</v>
      </c>
      <c r="D54" s="72">
        <v>54</v>
      </c>
      <c r="E54" s="86">
        <v>51</v>
      </c>
    </row>
    <row r="55" hidden="1" spans="1:5">
      <c r="A55" s="70">
        <v>2010605</v>
      </c>
      <c r="B55" s="71" t="s">
        <v>145</v>
      </c>
      <c r="C55" s="72"/>
      <c r="D55" s="72"/>
      <c r="E55" s="86"/>
    </row>
    <row r="56" hidden="1" spans="1:5">
      <c r="A56" s="70">
        <v>2010606</v>
      </c>
      <c r="B56" s="71" t="s">
        <v>146</v>
      </c>
      <c r="C56" s="72"/>
      <c r="D56" s="72"/>
      <c r="E56" s="86"/>
    </row>
    <row r="57" hidden="1" spans="1:5">
      <c r="A57" s="70">
        <v>2010607</v>
      </c>
      <c r="B57" s="71" t="s">
        <v>147</v>
      </c>
      <c r="C57" s="72"/>
      <c r="D57" s="72"/>
      <c r="E57" s="86"/>
    </row>
    <row r="58" hidden="1" spans="1:5">
      <c r="A58" s="70">
        <v>2010608</v>
      </c>
      <c r="B58" s="71" t="s">
        <v>148</v>
      </c>
      <c r="C58" s="72"/>
      <c r="D58" s="72"/>
      <c r="E58" s="86"/>
    </row>
    <row r="59" hidden="1" spans="1:5">
      <c r="A59" s="70">
        <v>2010650</v>
      </c>
      <c r="B59" s="71" t="s">
        <v>132</v>
      </c>
      <c r="C59" s="72"/>
      <c r="D59" s="72"/>
      <c r="E59" s="86"/>
    </row>
    <row r="60" hidden="1" spans="1:5">
      <c r="A60" s="70">
        <v>2010699</v>
      </c>
      <c r="B60" s="71" t="s">
        <v>149</v>
      </c>
      <c r="C60" s="72">
        <v>0</v>
      </c>
      <c r="D60" s="72">
        <v>0</v>
      </c>
      <c r="E60" s="86">
        <v>0</v>
      </c>
    </row>
    <row r="61" spans="1:5">
      <c r="A61" s="74">
        <v>20107</v>
      </c>
      <c r="B61" s="74" t="s">
        <v>150</v>
      </c>
      <c r="C61" s="51">
        <f>SUM(C62:C64)</f>
        <v>449</v>
      </c>
      <c r="D61" s="51">
        <f>SUM(D62:D64)</f>
        <v>0</v>
      </c>
      <c r="E61" s="52">
        <f>SUM(E62:E64)</f>
        <v>0</v>
      </c>
    </row>
    <row r="62" hidden="1" spans="1:5">
      <c r="A62" s="70">
        <v>2010702</v>
      </c>
      <c r="B62" s="71" t="s">
        <v>115</v>
      </c>
      <c r="C62" s="72"/>
      <c r="D62" s="72"/>
      <c r="E62" s="86"/>
    </row>
    <row r="63" hidden="1" spans="1:5">
      <c r="A63" s="70">
        <v>2010706</v>
      </c>
      <c r="B63" s="71" t="s">
        <v>151</v>
      </c>
      <c r="C63" s="72"/>
      <c r="D63" s="72"/>
      <c r="E63" s="86"/>
    </row>
    <row r="64" spans="1:5">
      <c r="A64" s="70">
        <v>2010799</v>
      </c>
      <c r="B64" s="71" t="s">
        <v>152</v>
      </c>
      <c r="C64" s="72">
        <v>449</v>
      </c>
      <c r="D64" s="72">
        <v>0</v>
      </c>
      <c r="E64" s="86">
        <v>0</v>
      </c>
    </row>
    <row r="65" hidden="1" spans="1:5">
      <c r="A65" s="74">
        <v>20108</v>
      </c>
      <c r="B65" s="74" t="s">
        <v>153</v>
      </c>
      <c r="C65" s="51">
        <f>SUM(C66:C70)</f>
        <v>0</v>
      </c>
      <c r="D65" s="51">
        <f>SUM(D66:D70)</f>
        <v>0</v>
      </c>
      <c r="E65" s="52">
        <f>SUM(E66:E70)</f>
        <v>0</v>
      </c>
    </row>
    <row r="66" hidden="1" spans="1:5">
      <c r="A66" s="70">
        <v>2010801</v>
      </c>
      <c r="B66" s="71" t="s">
        <v>114</v>
      </c>
      <c r="C66" s="72"/>
      <c r="D66" s="72"/>
      <c r="E66" s="86"/>
    </row>
    <row r="67" hidden="1" spans="1:5">
      <c r="A67" s="70">
        <v>2010802</v>
      </c>
      <c r="B67" s="71" t="s">
        <v>115</v>
      </c>
      <c r="C67" s="72"/>
      <c r="D67" s="72"/>
      <c r="E67" s="86"/>
    </row>
    <row r="68" hidden="1" spans="1:5">
      <c r="A68" s="70">
        <v>2010804</v>
      </c>
      <c r="B68" s="71" t="s">
        <v>154</v>
      </c>
      <c r="C68" s="72"/>
      <c r="D68" s="72"/>
      <c r="E68" s="86"/>
    </row>
    <row r="69" hidden="1" spans="1:5">
      <c r="A69" s="70">
        <v>2010806</v>
      </c>
      <c r="B69" s="71" t="s">
        <v>147</v>
      </c>
      <c r="C69" s="72"/>
      <c r="D69" s="72"/>
      <c r="E69" s="86"/>
    </row>
    <row r="70" hidden="1" spans="1:5">
      <c r="A70" s="70">
        <v>2010899</v>
      </c>
      <c r="B70" s="71" t="s">
        <v>155</v>
      </c>
      <c r="C70" s="72"/>
      <c r="D70" s="72"/>
      <c r="E70" s="86"/>
    </row>
    <row r="71" hidden="1" spans="1:5">
      <c r="A71" s="74">
        <v>20109</v>
      </c>
      <c r="B71" s="74" t="s">
        <v>156</v>
      </c>
      <c r="C71" s="51">
        <f>C72</f>
        <v>0</v>
      </c>
      <c r="D71" s="51">
        <f>D72</f>
        <v>0</v>
      </c>
      <c r="E71" s="52">
        <f>E72</f>
        <v>0</v>
      </c>
    </row>
    <row r="72" hidden="1" spans="1:5">
      <c r="A72" s="70">
        <v>2010999</v>
      </c>
      <c r="B72" s="71" t="s">
        <v>157</v>
      </c>
      <c r="C72" s="72"/>
      <c r="D72" s="72"/>
      <c r="E72" s="86"/>
    </row>
    <row r="73" hidden="1" spans="1:5">
      <c r="A73" s="74">
        <v>20110</v>
      </c>
      <c r="B73" s="74" t="s">
        <v>158</v>
      </c>
      <c r="C73" s="51">
        <f>C74+C75</f>
        <v>0</v>
      </c>
      <c r="D73" s="51">
        <f>D74+D75</f>
        <v>0</v>
      </c>
      <c r="E73" s="52">
        <f>E75+E74</f>
        <v>0</v>
      </c>
    </row>
    <row r="74" hidden="1" spans="1:5">
      <c r="A74" s="70">
        <v>2011002</v>
      </c>
      <c r="B74" s="71" t="s">
        <v>115</v>
      </c>
      <c r="C74" s="51"/>
      <c r="D74" s="72"/>
      <c r="E74" s="86"/>
    </row>
    <row r="75" hidden="1" spans="1:5">
      <c r="A75" s="70">
        <v>2011099</v>
      </c>
      <c r="B75" s="71" t="s">
        <v>159</v>
      </c>
      <c r="C75" s="72"/>
      <c r="D75" s="72"/>
      <c r="E75" s="86"/>
    </row>
    <row r="76" spans="1:5">
      <c r="A76" s="74">
        <v>20111</v>
      </c>
      <c r="B76" s="74" t="s">
        <v>160</v>
      </c>
      <c r="C76" s="51">
        <f>SUM(C77:C82)</f>
        <v>21</v>
      </c>
      <c r="D76" s="51">
        <f>SUM(D77:D82)</f>
        <v>38</v>
      </c>
      <c r="E76" s="52">
        <f>SUM(E77:E82)</f>
        <v>8</v>
      </c>
    </row>
    <row r="77" spans="1:5">
      <c r="A77" s="70">
        <v>2011101</v>
      </c>
      <c r="B77" s="71" t="s">
        <v>114</v>
      </c>
      <c r="C77" s="72">
        <v>1</v>
      </c>
      <c r="D77" s="72">
        <v>4</v>
      </c>
      <c r="E77" s="86">
        <v>1</v>
      </c>
    </row>
    <row r="78" hidden="1" spans="1:5">
      <c r="A78" s="70">
        <v>2011102</v>
      </c>
      <c r="B78" s="71" t="s">
        <v>115</v>
      </c>
      <c r="C78" s="72"/>
      <c r="D78" s="72"/>
      <c r="E78" s="86"/>
    </row>
    <row r="79" hidden="1" spans="1:5">
      <c r="A79" s="70">
        <v>2011103</v>
      </c>
      <c r="B79" s="71" t="s">
        <v>116</v>
      </c>
      <c r="C79" s="72"/>
      <c r="D79" s="72"/>
      <c r="E79" s="86"/>
    </row>
    <row r="80" hidden="1" spans="1:5">
      <c r="A80" s="70">
        <v>2011104</v>
      </c>
      <c r="B80" s="71" t="s">
        <v>161</v>
      </c>
      <c r="C80" s="72"/>
      <c r="D80" s="72"/>
      <c r="E80" s="86"/>
    </row>
    <row r="81" hidden="1" spans="1:5">
      <c r="A81" s="70">
        <v>2011105</v>
      </c>
      <c r="B81" s="71" t="s">
        <v>162</v>
      </c>
      <c r="C81" s="72"/>
      <c r="D81" s="72"/>
      <c r="E81" s="86"/>
    </row>
    <row r="82" spans="1:5">
      <c r="A82" s="70">
        <v>2011199</v>
      </c>
      <c r="B82" s="71" t="s">
        <v>163</v>
      </c>
      <c r="C82" s="72">
        <v>20</v>
      </c>
      <c r="D82" s="72">
        <v>34</v>
      </c>
      <c r="E82" s="86">
        <v>7</v>
      </c>
    </row>
    <row r="83" hidden="1" spans="1:5">
      <c r="A83" s="74">
        <v>20113</v>
      </c>
      <c r="B83" s="74" t="s">
        <v>164</v>
      </c>
      <c r="C83" s="51">
        <f>SUM(C84:C86)</f>
        <v>0</v>
      </c>
      <c r="D83" s="51">
        <f>SUM(D84:D86)</f>
        <v>0</v>
      </c>
      <c r="E83" s="52">
        <f>SUM(E84:E86)</f>
        <v>0</v>
      </c>
    </row>
    <row r="84" hidden="1" spans="1:5">
      <c r="A84" s="70">
        <v>2011307</v>
      </c>
      <c r="B84" s="71" t="s">
        <v>165</v>
      </c>
      <c r="C84" s="72"/>
      <c r="D84" s="72"/>
      <c r="E84" s="86"/>
    </row>
    <row r="85" hidden="1" spans="1:5">
      <c r="A85" s="70">
        <v>2011308</v>
      </c>
      <c r="B85" s="71" t="s">
        <v>166</v>
      </c>
      <c r="C85" s="72"/>
      <c r="D85" s="72"/>
      <c r="E85" s="86"/>
    </row>
    <row r="86" hidden="1" spans="1:5">
      <c r="A86" s="70">
        <v>2011399</v>
      </c>
      <c r="B86" s="71" t="s">
        <v>167</v>
      </c>
      <c r="C86" s="72"/>
      <c r="D86" s="72"/>
      <c r="E86" s="86"/>
    </row>
    <row r="87" hidden="1" spans="1:5">
      <c r="A87" s="74">
        <v>20114</v>
      </c>
      <c r="B87" s="74" t="s">
        <v>168</v>
      </c>
      <c r="C87" s="51">
        <f>SUM(C88:C89)</f>
        <v>0</v>
      </c>
      <c r="D87" s="51">
        <f>SUM(D88:D89)</f>
        <v>0</v>
      </c>
      <c r="E87" s="52">
        <f>SUM(E88:E89)</f>
        <v>0</v>
      </c>
    </row>
    <row r="88" hidden="1" spans="1:5">
      <c r="A88" s="70">
        <v>2011409</v>
      </c>
      <c r="B88" s="71" t="s">
        <v>169</v>
      </c>
      <c r="C88" s="72"/>
      <c r="D88" s="72"/>
      <c r="E88" s="86"/>
    </row>
    <row r="89" hidden="1" spans="1:5">
      <c r="A89" s="70">
        <v>2011499</v>
      </c>
      <c r="B89" s="71" t="s">
        <v>170</v>
      </c>
      <c r="C89" s="72"/>
      <c r="D89" s="72"/>
      <c r="E89" s="86"/>
    </row>
    <row r="90" hidden="1" spans="1:5">
      <c r="A90" s="74">
        <v>20125</v>
      </c>
      <c r="B90" s="74" t="s">
        <v>171</v>
      </c>
      <c r="C90" s="51">
        <v>0</v>
      </c>
      <c r="D90" s="51">
        <v>0</v>
      </c>
      <c r="E90" s="52">
        <v>0</v>
      </c>
    </row>
    <row r="91" hidden="1" spans="1:5">
      <c r="A91" s="70">
        <v>2012506</v>
      </c>
      <c r="B91" s="71" t="s">
        <v>172</v>
      </c>
      <c r="C91" s="72"/>
      <c r="D91" s="72"/>
      <c r="E91" s="86">
        <v>0</v>
      </c>
    </row>
    <row r="92" hidden="1" spans="1:5">
      <c r="A92" s="74">
        <v>20126</v>
      </c>
      <c r="B92" s="74" t="s">
        <v>173</v>
      </c>
      <c r="C92" s="51">
        <f>SUM(C93:C97)</f>
        <v>0</v>
      </c>
      <c r="D92" s="51">
        <f>SUM(D93:D97)</f>
        <v>0</v>
      </c>
      <c r="E92" s="52">
        <f>SUM(E93:E97)</f>
        <v>0</v>
      </c>
    </row>
    <row r="93" hidden="1" spans="1:5">
      <c r="A93" s="70">
        <v>2012601</v>
      </c>
      <c r="B93" s="71" t="s">
        <v>114</v>
      </c>
      <c r="C93" s="72"/>
      <c r="D93" s="72"/>
      <c r="E93" s="86"/>
    </row>
    <row r="94" hidden="1" spans="1:5">
      <c r="A94" s="70">
        <v>2012602</v>
      </c>
      <c r="B94" s="71" t="s">
        <v>115</v>
      </c>
      <c r="C94" s="72"/>
      <c r="D94" s="72"/>
      <c r="E94" s="86"/>
    </row>
    <row r="95" hidden="1" spans="1:5">
      <c r="A95" s="70">
        <v>2012603</v>
      </c>
      <c r="B95" s="71" t="s">
        <v>116</v>
      </c>
      <c r="C95" s="72"/>
      <c r="D95" s="72"/>
      <c r="E95" s="86"/>
    </row>
    <row r="96" hidden="1" spans="1:5">
      <c r="A96" s="70">
        <v>2012604</v>
      </c>
      <c r="B96" s="71" t="s">
        <v>174</v>
      </c>
      <c r="C96" s="72"/>
      <c r="D96" s="72"/>
      <c r="E96" s="86"/>
    </row>
    <row r="97" hidden="1" spans="1:5">
      <c r="A97" s="70">
        <v>2012699</v>
      </c>
      <c r="B97" s="71" t="s">
        <v>175</v>
      </c>
      <c r="C97" s="72"/>
      <c r="D97" s="72"/>
      <c r="E97" s="86"/>
    </row>
    <row r="98" hidden="1" spans="1:5">
      <c r="A98" s="74">
        <v>20128</v>
      </c>
      <c r="B98" s="74" t="s">
        <v>176</v>
      </c>
      <c r="C98" s="51">
        <f>SUM(C99:C101)</f>
        <v>0</v>
      </c>
      <c r="D98" s="51">
        <f>SUM(D99:D101)</f>
        <v>0</v>
      </c>
      <c r="E98" s="52">
        <f>SUM(E99:E101)</f>
        <v>0</v>
      </c>
    </row>
    <row r="99" hidden="1" spans="1:5">
      <c r="A99" s="70">
        <v>2012801</v>
      </c>
      <c r="B99" s="71" t="s">
        <v>114</v>
      </c>
      <c r="C99" s="72"/>
      <c r="D99" s="72"/>
      <c r="E99" s="86"/>
    </row>
    <row r="100" hidden="1" spans="1:5">
      <c r="A100" s="70">
        <v>2012802</v>
      </c>
      <c r="B100" s="71" t="s">
        <v>115</v>
      </c>
      <c r="C100" s="72"/>
      <c r="D100" s="72"/>
      <c r="E100" s="86"/>
    </row>
    <row r="101" hidden="1" spans="1:5">
      <c r="A101" s="70">
        <v>2012899</v>
      </c>
      <c r="B101" s="71" t="s">
        <v>177</v>
      </c>
      <c r="C101" s="72"/>
      <c r="D101" s="72"/>
      <c r="E101" s="86"/>
    </row>
    <row r="102" spans="1:5">
      <c r="A102" s="74">
        <v>20129</v>
      </c>
      <c r="B102" s="74" t="s">
        <v>178</v>
      </c>
      <c r="C102" s="51">
        <f>SUM(C103:C107)</f>
        <v>2</v>
      </c>
      <c r="D102" s="51">
        <f>SUM(D103:D107)</f>
        <v>3</v>
      </c>
      <c r="E102" s="52">
        <f>SUM(E103:E107)</f>
        <v>3</v>
      </c>
    </row>
    <row r="103" hidden="1" spans="1:5">
      <c r="A103" s="70">
        <v>2012901</v>
      </c>
      <c r="B103" s="71" t="s">
        <v>114</v>
      </c>
      <c r="C103" s="72"/>
      <c r="D103" s="72"/>
      <c r="E103" s="86"/>
    </row>
    <row r="104" hidden="1" spans="1:5">
      <c r="A104" s="70">
        <v>2012902</v>
      </c>
      <c r="B104" s="71" t="s">
        <v>115</v>
      </c>
      <c r="C104" s="72"/>
      <c r="D104" s="72"/>
      <c r="E104" s="86"/>
    </row>
    <row r="105" hidden="1" spans="1:5">
      <c r="A105" s="70">
        <v>2012906</v>
      </c>
      <c r="B105" s="71" t="s">
        <v>179</v>
      </c>
      <c r="C105" s="72"/>
      <c r="D105" s="72"/>
      <c r="E105" s="86"/>
    </row>
    <row r="106" hidden="1" spans="1:5">
      <c r="A106" s="70">
        <v>2012950</v>
      </c>
      <c r="B106" s="71" t="s">
        <v>132</v>
      </c>
      <c r="C106" s="72"/>
      <c r="D106" s="72"/>
      <c r="E106" s="86"/>
    </row>
    <row r="107" spans="1:5">
      <c r="A107" s="70">
        <v>2012999</v>
      </c>
      <c r="B107" s="71" t="s">
        <v>180</v>
      </c>
      <c r="C107" s="72">
        <v>2</v>
      </c>
      <c r="D107" s="72">
        <v>3</v>
      </c>
      <c r="E107" s="86">
        <v>3</v>
      </c>
    </row>
    <row r="108" ht="27" spans="1:5">
      <c r="A108" s="74">
        <v>20131</v>
      </c>
      <c r="B108" s="74" t="s">
        <v>181</v>
      </c>
      <c r="C108" s="51">
        <f>SUM(C109:C113)</f>
        <v>0</v>
      </c>
      <c r="D108" s="51">
        <f>SUM(D109:D113)</f>
        <v>1</v>
      </c>
      <c r="E108" s="52">
        <f>SUM(E109:E113)</f>
        <v>1</v>
      </c>
    </row>
    <row r="109" hidden="1" spans="1:5">
      <c r="A109" s="70">
        <v>2013101</v>
      </c>
      <c r="B109" s="71" t="s">
        <v>114</v>
      </c>
      <c r="C109" s="72"/>
      <c r="D109" s="72"/>
      <c r="E109" s="86"/>
    </row>
    <row r="110" hidden="1" spans="1:5">
      <c r="A110" s="70">
        <v>2013102</v>
      </c>
      <c r="B110" s="71" t="s">
        <v>115</v>
      </c>
      <c r="C110" s="72"/>
      <c r="D110" s="72"/>
      <c r="E110" s="86"/>
    </row>
    <row r="111" hidden="1" spans="1:5">
      <c r="A111" s="70">
        <v>2013103</v>
      </c>
      <c r="B111" s="71" t="s">
        <v>116</v>
      </c>
      <c r="C111" s="72"/>
      <c r="D111" s="72"/>
      <c r="E111" s="86"/>
    </row>
    <row r="112" hidden="1" spans="1:5">
      <c r="A112" s="70">
        <v>2013105</v>
      </c>
      <c r="B112" s="71" t="s">
        <v>182</v>
      </c>
      <c r="C112" s="72"/>
      <c r="D112" s="72"/>
      <c r="E112" s="86"/>
    </row>
    <row r="113" ht="27" spans="1:5">
      <c r="A113" s="70">
        <v>2013199</v>
      </c>
      <c r="B113" s="71" t="s">
        <v>183</v>
      </c>
      <c r="C113" s="72">
        <v>0</v>
      </c>
      <c r="D113" s="72">
        <v>1</v>
      </c>
      <c r="E113" s="86">
        <v>1</v>
      </c>
    </row>
    <row r="114" spans="1:5">
      <c r="A114" s="74">
        <v>20132</v>
      </c>
      <c r="B114" s="74" t="s">
        <v>184</v>
      </c>
      <c r="C114" s="51">
        <f>SUM(C115:C119)</f>
        <v>363</v>
      </c>
      <c r="D114" s="51">
        <f>SUM(D115:D119)</f>
        <v>568</v>
      </c>
      <c r="E114" s="52">
        <f>SUM(E115:E119)</f>
        <v>9</v>
      </c>
    </row>
    <row r="115" spans="1:5">
      <c r="A115" s="70">
        <v>2013201</v>
      </c>
      <c r="B115" s="71" t="s">
        <v>114</v>
      </c>
      <c r="C115" s="72">
        <v>0</v>
      </c>
      <c r="D115" s="72">
        <v>0</v>
      </c>
      <c r="E115" s="86">
        <v>3</v>
      </c>
    </row>
    <row r="116" hidden="1" spans="1:5">
      <c r="A116" s="70">
        <v>2013202</v>
      </c>
      <c r="B116" s="71" t="s">
        <v>115</v>
      </c>
      <c r="C116" s="72"/>
      <c r="D116" s="72"/>
      <c r="E116" s="86"/>
    </row>
    <row r="117" spans="1:5">
      <c r="A117" s="70">
        <v>2013204</v>
      </c>
      <c r="B117" s="71" t="s">
        <v>185</v>
      </c>
      <c r="C117" s="72">
        <v>0</v>
      </c>
      <c r="D117" s="72">
        <v>1</v>
      </c>
      <c r="E117" s="86">
        <v>1</v>
      </c>
    </row>
    <row r="118" hidden="1" spans="1:5">
      <c r="A118" s="70">
        <v>2013250</v>
      </c>
      <c r="B118" s="71" t="s">
        <v>132</v>
      </c>
      <c r="C118" s="72"/>
      <c r="D118" s="72"/>
      <c r="E118" s="86"/>
    </row>
    <row r="119" spans="1:5">
      <c r="A119" s="70">
        <v>2013299</v>
      </c>
      <c r="B119" s="71" t="s">
        <v>186</v>
      </c>
      <c r="C119" s="72">
        <v>363</v>
      </c>
      <c r="D119" s="72">
        <v>567</v>
      </c>
      <c r="E119" s="86">
        <v>5</v>
      </c>
    </row>
    <row r="120" spans="1:5">
      <c r="A120" s="74">
        <v>20133</v>
      </c>
      <c r="B120" s="74" t="s">
        <v>187</v>
      </c>
      <c r="C120" s="51">
        <f>SUM(C121:C124)</f>
        <v>0</v>
      </c>
      <c r="D120" s="51">
        <f>SUM(D121:D124)</f>
        <v>3</v>
      </c>
      <c r="E120" s="52">
        <f>SUM(E121:E124)</f>
        <v>3</v>
      </c>
    </row>
    <row r="121" hidden="1" spans="1:5">
      <c r="A121" s="70">
        <v>2013301</v>
      </c>
      <c r="B121" s="71" t="s">
        <v>114</v>
      </c>
      <c r="C121" s="72"/>
      <c r="D121" s="72"/>
      <c r="E121" s="86"/>
    </row>
    <row r="122" hidden="1" spans="1:5">
      <c r="A122" s="70">
        <v>2013302</v>
      </c>
      <c r="B122" s="71" t="s">
        <v>115</v>
      </c>
      <c r="C122" s="72"/>
      <c r="D122" s="72"/>
      <c r="E122" s="86"/>
    </row>
    <row r="123" hidden="1" spans="1:5">
      <c r="A123" s="70">
        <v>2013303</v>
      </c>
      <c r="B123" s="71" t="s">
        <v>116</v>
      </c>
      <c r="C123" s="72"/>
      <c r="D123" s="72"/>
      <c r="E123" s="86"/>
    </row>
    <row r="124" spans="1:5">
      <c r="A124" s="70">
        <v>2013399</v>
      </c>
      <c r="B124" s="71" t="s">
        <v>188</v>
      </c>
      <c r="C124" s="72">
        <v>0</v>
      </c>
      <c r="D124" s="72">
        <v>3</v>
      </c>
      <c r="E124" s="86">
        <v>3</v>
      </c>
    </row>
    <row r="125" spans="1:5">
      <c r="A125" s="74">
        <v>20134</v>
      </c>
      <c r="B125" s="74" t="s">
        <v>189</v>
      </c>
      <c r="C125" s="51">
        <f>SUM(C126:C129)</f>
        <v>0</v>
      </c>
      <c r="D125" s="51">
        <f>SUM(D126:D129)</f>
        <v>6</v>
      </c>
      <c r="E125" s="52">
        <f>SUM(E126:E129)</f>
        <v>1</v>
      </c>
    </row>
    <row r="126" hidden="1" spans="1:5">
      <c r="A126" s="70">
        <v>2013401</v>
      </c>
      <c r="B126" s="71" t="s">
        <v>114</v>
      </c>
      <c r="C126" s="72"/>
      <c r="D126" s="72"/>
      <c r="E126" s="86"/>
    </row>
    <row r="127" spans="1:5">
      <c r="A127" s="70">
        <v>2013402</v>
      </c>
      <c r="B127" s="71" t="s">
        <v>115</v>
      </c>
      <c r="C127" s="72">
        <v>0</v>
      </c>
      <c r="D127" s="72">
        <v>1</v>
      </c>
      <c r="E127" s="86">
        <v>1</v>
      </c>
    </row>
    <row r="128" hidden="1" spans="1:5">
      <c r="A128" s="70">
        <v>2013405</v>
      </c>
      <c r="B128" s="71" t="s">
        <v>172</v>
      </c>
      <c r="C128" s="72"/>
      <c r="D128" s="72"/>
      <c r="E128" s="86"/>
    </row>
    <row r="129" spans="1:5">
      <c r="A129" s="70">
        <v>2013499</v>
      </c>
      <c r="B129" s="71" t="s">
        <v>190</v>
      </c>
      <c r="C129" s="72">
        <v>0</v>
      </c>
      <c r="D129" s="72">
        <v>5</v>
      </c>
      <c r="E129" s="86">
        <v>0</v>
      </c>
    </row>
    <row r="130" hidden="1" spans="1:5">
      <c r="A130" s="74">
        <v>20137</v>
      </c>
      <c r="B130" s="74" t="s">
        <v>191</v>
      </c>
      <c r="C130" s="51">
        <f>SUM(C131:C132)</f>
        <v>0</v>
      </c>
      <c r="D130" s="51">
        <f>SUM(D131:D132)</f>
        <v>0</v>
      </c>
      <c r="E130" s="87">
        <f>E131+E132</f>
        <v>0</v>
      </c>
    </row>
    <row r="131" hidden="1" spans="1:5">
      <c r="A131" s="70">
        <v>2013701</v>
      </c>
      <c r="B131" s="71" t="s">
        <v>114</v>
      </c>
      <c r="C131" s="86"/>
      <c r="D131" s="72"/>
      <c r="E131" s="88"/>
    </row>
    <row r="132" hidden="1" spans="1:5">
      <c r="A132" s="70">
        <v>2013799</v>
      </c>
      <c r="B132" s="71" t="s">
        <v>192</v>
      </c>
      <c r="C132" s="86"/>
      <c r="D132" s="72"/>
      <c r="E132" s="88"/>
    </row>
    <row r="133" hidden="1" spans="1:5">
      <c r="A133" s="74">
        <v>20138</v>
      </c>
      <c r="B133" s="74" t="s">
        <v>193</v>
      </c>
      <c r="C133" s="51">
        <f>SUM(C134:C145)</f>
        <v>0</v>
      </c>
      <c r="D133" s="51">
        <f>SUM(D134:D145)</f>
        <v>0</v>
      </c>
      <c r="E133" s="52">
        <f>SUM(E134:E145)</f>
        <v>0</v>
      </c>
    </row>
    <row r="134" hidden="1" spans="1:5">
      <c r="A134" s="70">
        <v>2013801</v>
      </c>
      <c r="B134" s="71" t="s">
        <v>114</v>
      </c>
      <c r="C134" s="72"/>
      <c r="D134" s="72"/>
      <c r="E134" s="86"/>
    </row>
    <row r="135" hidden="1" spans="1:5">
      <c r="A135" s="70">
        <v>2013802</v>
      </c>
      <c r="B135" s="71" t="s">
        <v>115</v>
      </c>
      <c r="C135" s="72"/>
      <c r="D135" s="72"/>
      <c r="E135" s="86"/>
    </row>
    <row r="136" hidden="1" spans="1:5">
      <c r="A136" s="70">
        <v>2013803</v>
      </c>
      <c r="B136" s="71" t="s">
        <v>116</v>
      </c>
      <c r="C136" s="72"/>
      <c r="D136" s="72"/>
      <c r="E136" s="86"/>
    </row>
    <row r="137" hidden="1" spans="1:5">
      <c r="A137" s="70">
        <v>2013804</v>
      </c>
      <c r="B137" s="71" t="s">
        <v>194</v>
      </c>
      <c r="C137" s="72"/>
      <c r="D137" s="72"/>
      <c r="E137" s="86"/>
    </row>
    <row r="138" hidden="1" spans="1:5">
      <c r="A138" s="70">
        <v>2013805</v>
      </c>
      <c r="B138" s="71" t="s">
        <v>195</v>
      </c>
      <c r="C138" s="72"/>
      <c r="D138" s="72"/>
      <c r="E138" s="86"/>
    </row>
    <row r="139" hidden="1" spans="1:5">
      <c r="A139" s="70">
        <v>2013806</v>
      </c>
      <c r="B139" s="71" t="s">
        <v>196</v>
      </c>
      <c r="C139" s="72"/>
      <c r="D139" s="72"/>
      <c r="E139" s="86"/>
    </row>
    <row r="140" hidden="1" spans="1:5">
      <c r="A140" s="70">
        <v>2013811</v>
      </c>
      <c r="B140" s="71" t="s">
        <v>197</v>
      </c>
      <c r="C140" s="72"/>
      <c r="D140" s="72"/>
      <c r="E140" s="86"/>
    </row>
    <row r="141" hidden="1" spans="1:5">
      <c r="A141" s="70">
        <v>2013812</v>
      </c>
      <c r="B141" s="71" t="s">
        <v>198</v>
      </c>
      <c r="C141" s="72"/>
      <c r="D141" s="72"/>
      <c r="E141" s="86"/>
    </row>
    <row r="142" hidden="1" spans="1:5">
      <c r="A142" s="70">
        <v>2013813</v>
      </c>
      <c r="B142" s="71" t="s">
        <v>199</v>
      </c>
      <c r="C142" s="72"/>
      <c r="D142" s="72"/>
      <c r="E142" s="86"/>
    </row>
    <row r="143" hidden="1" spans="1:5">
      <c r="A143" s="70">
        <v>2013814</v>
      </c>
      <c r="B143" s="71" t="s">
        <v>200</v>
      </c>
      <c r="C143" s="72"/>
      <c r="D143" s="72"/>
      <c r="E143" s="86"/>
    </row>
    <row r="144" hidden="1" spans="1:5">
      <c r="A144" s="70">
        <v>2013850</v>
      </c>
      <c r="B144" s="71" t="s">
        <v>132</v>
      </c>
      <c r="C144" s="72"/>
      <c r="D144" s="72"/>
      <c r="E144" s="86"/>
    </row>
    <row r="145" hidden="1" spans="1:5">
      <c r="A145" s="70">
        <v>2013899</v>
      </c>
      <c r="B145" s="71" t="s">
        <v>201</v>
      </c>
      <c r="C145" s="72"/>
      <c r="D145" s="72"/>
      <c r="E145" s="86"/>
    </row>
    <row r="146" spans="1:5">
      <c r="A146" s="74">
        <v>20199</v>
      </c>
      <c r="B146" s="74" t="s">
        <v>202</v>
      </c>
      <c r="C146" s="51">
        <f>C147</f>
        <v>3450</v>
      </c>
      <c r="D146" s="51">
        <f>D147</f>
        <v>4022</v>
      </c>
      <c r="E146" s="52">
        <f>E147</f>
        <v>335</v>
      </c>
    </row>
    <row r="147" spans="1:5">
      <c r="A147" s="70">
        <v>2019999</v>
      </c>
      <c r="B147" s="71" t="s">
        <v>203</v>
      </c>
      <c r="C147" s="72">
        <v>3450</v>
      </c>
      <c r="D147" s="72">
        <v>4022</v>
      </c>
      <c r="E147" s="86">
        <v>335</v>
      </c>
    </row>
    <row r="148" hidden="1" spans="1:5">
      <c r="A148" s="74">
        <v>203</v>
      </c>
      <c r="B148" s="74" t="s">
        <v>204</v>
      </c>
      <c r="C148" s="51">
        <f>C149+C153</f>
        <v>0</v>
      </c>
      <c r="D148" s="51">
        <f>D149+D153</f>
        <v>0</v>
      </c>
      <c r="E148" s="52">
        <f>E149+E153</f>
        <v>0</v>
      </c>
    </row>
    <row r="149" hidden="1" spans="1:5">
      <c r="A149" s="74">
        <v>20306</v>
      </c>
      <c r="B149" s="74" t="s">
        <v>205</v>
      </c>
      <c r="C149" s="51">
        <f>SUM(C150:C152)</f>
        <v>0</v>
      </c>
      <c r="D149" s="51">
        <f>SUM(D150:D152)</f>
        <v>0</v>
      </c>
      <c r="E149" s="52">
        <f>SUM(E150:E152)</f>
        <v>0</v>
      </c>
    </row>
    <row r="150" hidden="1" spans="1:5">
      <c r="A150" s="70">
        <v>2030601</v>
      </c>
      <c r="B150" s="71" t="s">
        <v>206</v>
      </c>
      <c r="C150" s="72"/>
      <c r="D150" s="72"/>
      <c r="E150" s="86"/>
    </row>
    <row r="151" hidden="1" spans="1:5">
      <c r="A151" s="70">
        <v>2030603</v>
      </c>
      <c r="B151" s="71" t="s">
        <v>207</v>
      </c>
      <c r="C151" s="72"/>
      <c r="D151" s="72"/>
      <c r="E151" s="86"/>
    </row>
    <row r="152" hidden="1" spans="1:5">
      <c r="A152" s="70">
        <v>2030699</v>
      </c>
      <c r="B152" s="71" t="s">
        <v>208</v>
      </c>
      <c r="C152" s="72"/>
      <c r="D152" s="72"/>
      <c r="E152" s="86"/>
    </row>
    <row r="153" hidden="1" spans="1:5">
      <c r="A153" s="74">
        <v>20399</v>
      </c>
      <c r="B153" s="74" t="s">
        <v>209</v>
      </c>
      <c r="C153" s="51">
        <f>C154</f>
        <v>0</v>
      </c>
      <c r="D153" s="51">
        <f>D154</f>
        <v>0</v>
      </c>
      <c r="E153" s="52">
        <f>E154</f>
        <v>0</v>
      </c>
    </row>
    <row r="154" hidden="1" spans="1:5">
      <c r="A154" s="70">
        <v>2039901</v>
      </c>
      <c r="B154" s="71" t="s">
        <v>210</v>
      </c>
      <c r="C154" s="72"/>
      <c r="D154" s="72"/>
      <c r="E154" s="86"/>
    </row>
    <row r="155" spans="1:5">
      <c r="A155" s="74">
        <v>204</v>
      </c>
      <c r="B155" s="74" t="s">
        <v>211</v>
      </c>
      <c r="C155" s="51">
        <f>C156+C158+C166+C170+C175+C185+C189</f>
        <v>281</v>
      </c>
      <c r="D155" s="51">
        <f>D156+D158+D166+D170+D175+D185+D189</f>
        <v>288</v>
      </c>
      <c r="E155" s="52">
        <f>E156+E158+E166+E170+E175+E185+E189</f>
        <v>285</v>
      </c>
    </row>
    <row r="156" hidden="1" spans="1:5">
      <c r="A156" s="74">
        <v>20401</v>
      </c>
      <c r="B156" s="74" t="s">
        <v>212</v>
      </c>
      <c r="C156" s="51">
        <f>C157</f>
        <v>0</v>
      </c>
      <c r="D156" s="51">
        <f>D157</f>
        <v>0</v>
      </c>
      <c r="E156" s="52">
        <f>E157</f>
        <v>0</v>
      </c>
    </row>
    <row r="157" hidden="1" spans="1:5">
      <c r="A157" s="70">
        <v>2040199</v>
      </c>
      <c r="B157" s="71" t="s">
        <v>213</v>
      </c>
      <c r="C157" s="72"/>
      <c r="D157" s="72"/>
      <c r="E157" s="86"/>
    </row>
    <row r="158" spans="1:5">
      <c r="A158" s="74">
        <v>20402</v>
      </c>
      <c r="B158" s="74" t="s">
        <v>214</v>
      </c>
      <c r="C158" s="51">
        <f>SUM(C159:C165)</f>
        <v>226</v>
      </c>
      <c r="D158" s="51">
        <f>SUM(D159:D165)</f>
        <v>239</v>
      </c>
      <c r="E158" s="52">
        <f>SUM(E159:E165)</f>
        <v>249</v>
      </c>
    </row>
    <row r="159" spans="1:5">
      <c r="A159" s="70">
        <v>2040201</v>
      </c>
      <c r="B159" s="71" t="s">
        <v>114</v>
      </c>
      <c r="C159" s="72">
        <v>206</v>
      </c>
      <c r="D159" s="72">
        <v>206</v>
      </c>
      <c r="E159" s="86">
        <v>196</v>
      </c>
    </row>
    <row r="160" hidden="1" spans="1:5">
      <c r="A160" s="70">
        <v>2040202</v>
      </c>
      <c r="B160" s="71" t="s">
        <v>115</v>
      </c>
      <c r="C160" s="72"/>
      <c r="D160" s="72"/>
      <c r="E160" s="86"/>
    </row>
    <row r="161" hidden="1" spans="1:5">
      <c r="A161" s="70">
        <v>2040203</v>
      </c>
      <c r="B161" s="71" t="s">
        <v>116</v>
      </c>
      <c r="C161" s="72"/>
      <c r="D161" s="72"/>
      <c r="E161" s="86"/>
    </row>
    <row r="162" hidden="1" spans="1:5">
      <c r="A162" s="70">
        <v>2040211</v>
      </c>
      <c r="B162" s="71" t="s">
        <v>215</v>
      </c>
      <c r="C162" s="72"/>
      <c r="D162" s="72"/>
      <c r="E162" s="86"/>
    </row>
    <row r="163" spans="1:5">
      <c r="A163" s="70">
        <v>2040219</v>
      </c>
      <c r="B163" s="71" t="s">
        <v>147</v>
      </c>
      <c r="C163" s="72">
        <v>0</v>
      </c>
      <c r="D163" s="72">
        <v>3</v>
      </c>
      <c r="E163" s="86">
        <v>6</v>
      </c>
    </row>
    <row r="164" hidden="1" spans="1:5">
      <c r="A164" s="70">
        <v>2040220</v>
      </c>
      <c r="B164" s="71" t="s">
        <v>216</v>
      </c>
      <c r="C164" s="72"/>
      <c r="D164" s="72"/>
      <c r="E164" s="86"/>
    </row>
    <row r="165" spans="1:5">
      <c r="A165" s="70">
        <v>2040299</v>
      </c>
      <c r="B165" s="71" t="s">
        <v>217</v>
      </c>
      <c r="C165" s="72">
        <v>20</v>
      </c>
      <c r="D165" s="72">
        <v>30</v>
      </c>
      <c r="E165" s="86">
        <v>47</v>
      </c>
    </row>
    <row r="166" hidden="1" spans="1:5">
      <c r="A166" s="74">
        <v>20404</v>
      </c>
      <c r="B166" s="74" t="s">
        <v>218</v>
      </c>
      <c r="C166" s="51">
        <f>SUM(C167:C169)</f>
        <v>0</v>
      </c>
      <c r="D166" s="51">
        <f>SUM(D167:D169)</f>
        <v>0</v>
      </c>
      <c r="E166" s="52">
        <f>SUM(E167:E169)</f>
        <v>0</v>
      </c>
    </row>
    <row r="167" hidden="1" spans="1:5">
      <c r="A167" s="70">
        <v>2040401</v>
      </c>
      <c r="B167" s="71" t="s">
        <v>114</v>
      </c>
      <c r="C167" s="72"/>
      <c r="D167" s="72"/>
      <c r="E167" s="86"/>
    </row>
    <row r="168" hidden="1" spans="1:5">
      <c r="A168" s="70">
        <v>2040403</v>
      </c>
      <c r="B168" s="71" t="s">
        <v>116</v>
      </c>
      <c r="C168" s="72"/>
      <c r="D168" s="72"/>
      <c r="E168" s="86"/>
    </row>
    <row r="169" hidden="1" spans="1:5">
      <c r="A169" s="70">
        <v>2040499</v>
      </c>
      <c r="B169" s="71" t="s">
        <v>219</v>
      </c>
      <c r="C169" s="72"/>
      <c r="D169" s="72"/>
      <c r="E169" s="86"/>
    </row>
    <row r="170" hidden="1" spans="1:5">
      <c r="A170" s="74">
        <v>20405</v>
      </c>
      <c r="B170" s="74" t="s">
        <v>220</v>
      </c>
      <c r="C170" s="51">
        <f>SUM(C171:C174)</f>
        <v>0</v>
      </c>
      <c r="D170" s="51">
        <f>SUM(D171:D174)</f>
        <v>0</v>
      </c>
      <c r="E170" s="52">
        <f>SUM(E171:E174)</f>
        <v>0</v>
      </c>
    </row>
    <row r="171" hidden="1" spans="1:5">
      <c r="A171" s="70">
        <v>2040501</v>
      </c>
      <c r="B171" s="71" t="s">
        <v>114</v>
      </c>
      <c r="C171" s="72"/>
      <c r="D171" s="72"/>
      <c r="E171" s="86"/>
    </row>
    <row r="172" hidden="1" spans="1:5">
      <c r="A172" s="70">
        <v>2040502</v>
      </c>
      <c r="B172" s="71" t="s">
        <v>115</v>
      </c>
      <c r="C172" s="72"/>
      <c r="D172" s="72"/>
      <c r="E172" s="86"/>
    </row>
    <row r="173" hidden="1" spans="1:5">
      <c r="A173" s="70">
        <v>2040503</v>
      </c>
      <c r="B173" s="71" t="s">
        <v>116</v>
      </c>
      <c r="C173" s="72"/>
      <c r="D173" s="72"/>
      <c r="E173" s="86"/>
    </row>
    <row r="174" hidden="1" spans="1:5">
      <c r="A174" s="70">
        <v>2040599</v>
      </c>
      <c r="B174" s="71" t="s">
        <v>221</v>
      </c>
      <c r="C174" s="72"/>
      <c r="D174" s="72"/>
      <c r="E174" s="86"/>
    </row>
    <row r="175" spans="1:5">
      <c r="A175" s="74">
        <v>20406</v>
      </c>
      <c r="B175" s="74" t="s">
        <v>222</v>
      </c>
      <c r="C175" s="51">
        <f>SUM(C176:C184)</f>
        <v>45</v>
      </c>
      <c r="D175" s="51">
        <f>SUM(D176:D184)</f>
        <v>39</v>
      </c>
      <c r="E175" s="52">
        <f>SUM(E176:E184)</f>
        <v>36</v>
      </c>
    </row>
    <row r="176" spans="1:5">
      <c r="A176" s="70">
        <v>2040601</v>
      </c>
      <c r="B176" s="71" t="s">
        <v>114</v>
      </c>
      <c r="C176" s="72">
        <v>34</v>
      </c>
      <c r="D176" s="72">
        <v>34</v>
      </c>
      <c r="E176" s="86">
        <v>31</v>
      </c>
    </row>
    <row r="177" hidden="1" spans="1:5">
      <c r="A177" s="70">
        <v>2040602</v>
      </c>
      <c r="B177" s="71" t="s">
        <v>115</v>
      </c>
      <c r="C177" s="72"/>
      <c r="D177" s="72"/>
      <c r="E177" s="86"/>
    </row>
    <row r="178" spans="1:5">
      <c r="A178" s="70">
        <v>2040604</v>
      </c>
      <c r="B178" s="71" t="s">
        <v>223</v>
      </c>
      <c r="C178" s="72">
        <v>11</v>
      </c>
      <c r="D178" s="72">
        <v>5</v>
      </c>
      <c r="E178" s="86">
        <v>5</v>
      </c>
    </row>
    <row r="179" hidden="1" spans="1:5">
      <c r="A179" s="70">
        <v>2040605</v>
      </c>
      <c r="B179" s="71" t="s">
        <v>224</v>
      </c>
      <c r="C179" s="72"/>
      <c r="D179" s="72"/>
      <c r="E179" s="86"/>
    </row>
    <row r="180" hidden="1" spans="1:5">
      <c r="A180" s="70">
        <v>2040606</v>
      </c>
      <c r="B180" s="71" t="s">
        <v>225</v>
      </c>
      <c r="C180" s="72"/>
      <c r="D180" s="72"/>
      <c r="E180" s="86"/>
    </row>
    <row r="181" hidden="1" spans="1:5">
      <c r="A181" s="70">
        <v>2040607</v>
      </c>
      <c r="B181" s="71" t="s">
        <v>226</v>
      </c>
      <c r="C181" s="72"/>
      <c r="D181" s="72"/>
      <c r="E181" s="86"/>
    </row>
    <row r="182" hidden="1" spans="1:5">
      <c r="A182" s="70">
        <v>2040612</v>
      </c>
      <c r="B182" s="71" t="s">
        <v>227</v>
      </c>
      <c r="C182" s="72"/>
      <c r="D182" s="72"/>
      <c r="E182" s="86"/>
    </row>
    <row r="183" hidden="1" spans="1:5">
      <c r="A183" s="70">
        <v>2040650</v>
      </c>
      <c r="B183" s="71" t="s">
        <v>132</v>
      </c>
      <c r="C183" s="72"/>
      <c r="D183" s="72"/>
      <c r="E183" s="86"/>
    </row>
    <row r="184" hidden="1" spans="1:5">
      <c r="A184" s="70">
        <v>2040699</v>
      </c>
      <c r="B184" s="71" t="s">
        <v>228</v>
      </c>
      <c r="C184" s="72"/>
      <c r="D184" s="72"/>
      <c r="E184" s="86"/>
    </row>
    <row r="185" hidden="1" spans="1:5">
      <c r="A185" s="74">
        <v>20408</v>
      </c>
      <c r="B185" s="74" t="s">
        <v>229</v>
      </c>
      <c r="C185" s="51">
        <f>SUM(C186:C188)</f>
        <v>0</v>
      </c>
      <c r="D185" s="51">
        <f>SUM(D186:D188)</f>
        <v>0</v>
      </c>
      <c r="E185" s="52">
        <f>SUM(E186:E188)</f>
        <v>0</v>
      </c>
    </row>
    <row r="186" hidden="1" spans="1:5">
      <c r="A186" s="70">
        <v>2040801</v>
      </c>
      <c r="B186" s="71" t="s">
        <v>114</v>
      </c>
      <c r="C186" s="72"/>
      <c r="D186" s="72"/>
      <c r="E186" s="86"/>
    </row>
    <row r="187" hidden="1" spans="1:5">
      <c r="A187" s="70">
        <v>2040802</v>
      </c>
      <c r="B187" s="71" t="s">
        <v>115</v>
      </c>
      <c r="C187" s="72"/>
      <c r="D187" s="72"/>
      <c r="E187" s="86"/>
    </row>
    <row r="188" hidden="1" spans="1:5">
      <c r="A188" s="70">
        <v>2040804</v>
      </c>
      <c r="B188" s="71" t="s">
        <v>230</v>
      </c>
      <c r="C188" s="72"/>
      <c r="D188" s="72"/>
      <c r="E188" s="86"/>
    </row>
    <row r="189" spans="1:5">
      <c r="A189" s="74">
        <v>20499</v>
      </c>
      <c r="B189" s="74" t="s">
        <v>231</v>
      </c>
      <c r="C189" s="51">
        <f>C190</f>
        <v>10</v>
      </c>
      <c r="D189" s="51">
        <f>D190</f>
        <v>10</v>
      </c>
      <c r="E189" s="52">
        <f>E190</f>
        <v>0</v>
      </c>
    </row>
    <row r="190" spans="1:5">
      <c r="A190" s="70">
        <v>2049901</v>
      </c>
      <c r="B190" s="71" t="s">
        <v>232</v>
      </c>
      <c r="C190" s="72">
        <v>10</v>
      </c>
      <c r="D190" s="72">
        <v>10</v>
      </c>
      <c r="E190" s="86">
        <v>0</v>
      </c>
    </row>
    <row r="191" spans="1:5">
      <c r="A191" s="74">
        <v>205</v>
      </c>
      <c r="B191" s="74" t="s">
        <v>233</v>
      </c>
      <c r="C191" s="51">
        <f>C192+C197+C204+C209+C211+C213+C218+C225</f>
        <v>3685</v>
      </c>
      <c r="D191" s="51">
        <f>D192+D197+D204+D209+D211+D213+D218+D225</f>
        <v>4210</v>
      </c>
      <c r="E191" s="52">
        <f>E192+E197+E204+E209+E211+E213+E218+E225</f>
        <v>3935</v>
      </c>
    </row>
    <row r="192" hidden="1" spans="1:5">
      <c r="A192" s="74">
        <v>20501</v>
      </c>
      <c r="B192" s="74" t="s">
        <v>234</v>
      </c>
      <c r="C192" s="51">
        <f>SUM(C193:C196)</f>
        <v>0</v>
      </c>
      <c r="D192" s="51">
        <f>SUM(D193:D196)</f>
        <v>0</v>
      </c>
      <c r="E192" s="52">
        <f>SUM(E193:E196)</f>
        <v>0</v>
      </c>
    </row>
    <row r="193" hidden="1" spans="1:5">
      <c r="A193" s="70">
        <v>2050101</v>
      </c>
      <c r="B193" s="71" t="s">
        <v>114</v>
      </c>
      <c r="C193" s="72"/>
      <c r="D193" s="72"/>
      <c r="E193" s="86"/>
    </row>
    <row r="194" hidden="1" spans="1:5">
      <c r="A194" s="70">
        <v>2050102</v>
      </c>
      <c r="B194" s="71" t="s">
        <v>115</v>
      </c>
      <c r="C194" s="72"/>
      <c r="D194" s="72"/>
      <c r="E194" s="86"/>
    </row>
    <row r="195" hidden="1" spans="1:5">
      <c r="A195" s="70">
        <v>2050103</v>
      </c>
      <c r="B195" s="71" t="s">
        <v>116</v>
      </c>
      <c r="C195" s="72"/>
      <c r="D195" s="72"/>
      <c r="E195" s="86"/>
    </row>
    <row r="196" hidden="1" spans="1:5">
      <c r="A196" s="70">
        <v>2050199</v>
      </c>
      <c r="B196" s="71" t="s">
        <v>235</v>
      </c>
      <c r="C196" s="72"/>
      <c r="D196" s="72"/>
      <c r="E196" s="86"/>
    </row>
    <row r="197" spans="1:5">
      <c r="A197" s="74">
        <v>20502</v>
      </c>
      <c r="B197" s="74" t="s">
        <v>236</v>
      </c>
      <c r="C197" s="51">
        <f>SUM(C198:C203)</f>
        <v>3454</v>
      </c>
      <c r="D197" s="51">
        <f>SUM(D198:D203)</f>
        <v>3739</v>
      </c>
      <c r="E197" s="52">
        <f>SUM(E198:E203)</f>
        <v>3643</v>
      </c>
    </row>
    <row r="198" spans="1:5">
      <c r="A198" s="70">
        <v>2050201</v>
      </c>
      <c r="B198" s="71" t="s">
        <v>237</v>
      </c>
      <c r="C198" s="72">
        <v>66</v>
      </c>
      <c r="D198" s="72">
        <v>81</v>
      </c>
      <c r="E198" s="86">
        <v>84</v>
      </c>
    </row>
    <row r="199" spans="1:5">
      <c r="A199" s="70">
        <v>2050202</v>
      </c>
      <c r="B199" s="71" t="s">
        <v>238</v>
      </c>
      <c r="C199" s="72">
        <v>2012</v>
      </c>
      <c r="D199" s="72">
        <v>2191</v>
      </c>
      <c r="E199" s="86">
        <v>2041</v>
      </c>
    </row>
    <row r="200" spans="1:5">
      <c r="A200" s="70">
        <v>2050203</v>
      </c>
      <c r="B200" s="71" t="s">
        <v>239</v>
      </c>
      <c r="C200" s="72">
        <v>1328</v>
      </c>
      <c r="D200" s="72">
        <v>1435</v>
      </c>
      <c r="E200" s="86">
        <v>1489</v>
      </c>
    </row>
    <row r="201" spans="1:5">
      <c r="A201" s="70">
        <v>2050204</v>
      </c>
      <c r="B201" s="71" t="s">
        <v>240</v>
      </c>
      <c r="C201" s="72">
        <v>48</v>
      </c>
      <c r="D201" s="72">
        <v>9</v>
      </c>
      <c r="E201" s="86">
        <v>6</v>
      </c>
    </row>
    <row r="202" spans="1:5">
      <c r="A202" s="70">
        <v>2050205</v>
      </c>
      <c r="B202" s="71" t="s">
        <v>241</v>
      </c>
      <c r="C202" s="72">
        <v>0</v>
      </c>
      <c r="D202" s="72">
        <v>18</v>
      </c>
      <c r="E202" s="86">
        <v>18</v>
      </c>
    </row>
    <row r="203" spans="1:5">
      <c r="A203" s="70">
        <v>2050299</v>
      </c>
      <c r="B203" s="71" t="s">
        <v>242</v>
      </c>
      <c r="C203" s="72">
        <v>0</v>
      </c>
      <c r="D203" s="72">
        <v>5</v>
      </c>
      <c r="E203" s="86">
        <v>5</v>
      </c>
    </row>
    <row r="204" spans="1:5">
      <c r="A204" s="74">
        <v>20503</v>
      </c>
      <c r="B204" s="74" t="s">
        <v>243</v>
      </c>
      <c r="C204" s="51">
        <f>SUM(C205:C208)</f>
        <v>1</v>
      </c>
      <c r="D204" s="51">
        <f>SUM(D205:D208)</f>
        <v>20</v>
      </c>
      <c r="E204" s="52">
        <f>SUM(E205:E208)</f>
        <v>24</v>
      </c>
    </row>
    <row r="205" spans="1:5">
      <c r="A205" s="70">
        <v>2050302</v>
      </c>
      <c r="B205" s="71" t="s">
        <v>244</v>
      </c>
      <c r="C205" s="72">
        <v>1</v>
      </c>
      <c r="D205" s="72">
        <v>6</v>
      </c>
      <c r="E205" s="86">
        <v>9</v>
      </c>
    </row>
    <row r="206" hidden="1" spans="1:5">
      <c r="A206" s="70">
        <v>2050304</v>
      </c>
      <c r="B206" s="71" t="s">
        <v>245</v>
      </c>
      <c r="C206" s="72"/>
      <c r="D206" s="72"/>
      <c r="E206" s="86"/>
    </row>
    <row r="207" spans="1:5">
      <c r="A207" s="70">
        <v>2050305</v>
      </c>
      <c r="B207" s="71" t="s">
        <v>246</v>
      </c>
      <c r="C207" s="72">
        <v>0</v>
      </c>
      <c r="D207" s="72">
        <v>14</v>
      </c>
      <c r="E207" s="86">
        <v>15</v>
      </c>
    </row>
    <row r="208" hidden="1" spans="1:5">
      <c r="A208" s="70">
        <v>2050399</v>
      </c>
      <c r="B208" s="71" t="s">
        <v>247</v>
      </c>
      <c r="C208" s="72">
        <v>0</v>
      </c>
      <c r="D208" s="72">
        <v>0</v>
      </c>
      <c r="E208" s="86">
        <v>0</v>
      </c>
    </row>
    <row r="209" hidden="1" spans="1:5">
      <c r="A209" s="74">
        <v>20505</v>
      </c>
      <c r="B209" s="74" t="s">
        <v>248</v>
      </c>
      <c r="C209" s="51">
        <f>C210</f>
        <v>0</v>
      </c>
      <c r="D209" s="51">
        <f>D210</f>
        <v>0</v>
      </c>
      <c r="E209" s="52">
        <f>E210</f>
        <v>0</v>
      </c>
    </row>
    <row r="210" hidden="1" spans="1:5">
      <c r="A210" s="70">
        <v>2050501</v>
      </c>
      <c r="B210" s="71" t="s">
        <v>249</v>
      </c>
      <c r="C210" s="72"/>
      <c r="D210" s="72"/>
      <c r="E210" s="86"/>
    </row>
    <row r="211" spans="1:5">
      <c r="A211" s="74">
        <v>20507</v>
      </c>
      <c r="B211" s="74" t="s">
        <v>250</v>
      </c>
      <c r="C211" s="51">
        <f>C212</f>
        <v>6</v>
      </c>
      <c r="D211" s="51">
        <f>D212</f>
        <v>6</v>
      </c>
      <c r="E211" s="52">
        <f>E212</f>
        <v>3</v>
      </c>
    </row>
    <row r="212" spans="1:5">
      <c r="A212" s="70">
        <v>2050701</v>
      </c>
      <c r="B212" s="71" t="s">
        <v>251</v>
      </c>
      <c r="C212" s="72">
        <v>6</v>
      </c>
      <c r="D212" s="72">
        <v>6</v>
      </c>
      <c r="E212" s="86">
        <v>3</v>
      </c>
    </row>
    <row r="213" spans="1:5">
      <c r="A213" s="74">
        <v>20508</v>
      </c>
      <c r="B213" s="74" t="s">
        <v>252</v>
      </c>
      <c r="C213" s="51">
        <f>SUM(C214:C217)</f>
        <v>0</v>
      </c>
      <c r="D213" s="51">
        <f>SUM(D214:D217)</f>
        <v>1</v>
      </c>
      <c r="E213" s="52">
        <f>SUM(E214:E217)</f>
        <v>4</v>
      </c>
    </row>
    <row r="214" hidden="1" spans="1:5">
      <c r="A214" s="70">
        <v>2050801</v>
      </c>
      <c r="B214" s="71" t="s">
        <v>253</v>
      </c>
      <c r="C214" s="72"/>
      <c r="D214" s="72"/>
      <c r="E214" s="86"/>
    </row>
    <row r="215" hidden="1" spans="1:5">
      <c r="A215" s="70">
        <v>2050802</v>
      </c>
      <c r="B215" s="71" t="s">
        <v>254</v>
      </c>
      <c r="C215" s="72"/>
      <c r="D215" s="72"/>
      <c r="E215" s="86"/>
    </row>
    <row r="216" spans="1:5">
      <c r="A216" s="70">
        <v>2050803</v>
      </c>
      <c r="B216" s="71" t="s">
        <v>255</v>
      </c>
      <c r="C216" s="72">
        <v>0</v>
      </c>
      <c r="D216" s="72">
        <v>1</v>
      </c>
      <c r="E216" s="86">
        <v>4</v>
      </c>
    </row>
    <row r="217" hidden="1" spans="1:5">
      <c r="A217" s="70">
        <v>2050899</v>
      </c>
      <c r="B217" s="71" t="s">
        <v>256</v>
      </c>
      <c r="C217" s="72"/>
      <c r="D217" s="72"/>
      <c r="E217" s="86"/>
    </row>
    <row r="218" spans="1:5">
      <c r="A218" s="74">
        <v>20509</v>
      </c>
      <c r="B218" s="74" t="s">
        <v>257</v>
      </c>
      <c r="C218" s="51">
        <f>SUM(C219:C224)</f>
        <v>200</v>
      </c>
      <c r="D218" s="51">
        <f>SUM(D219:D224)</f>
        <v>420</v>
      </c>
      <c r="E218" s="52">
        <f>SUM(E219:E224)</f>
        <v>249</v>
      </c>
    </row>
    <row r="219" spans="1:5">
      <c r="A219" s="70">
        <v>2050901</v>
      </c>
      <c r="B219" s="71" t="s">
        <v>258</v>
      </c>
      <c r="C219" s="72">
        <v>41</v>
      </c>
      <c r="D219" s="72">
        <v>38</v>
      </c>
      <c r="E219" s="86">
        <v>36</v>
      </c>
    </row>
    <row r="220" hidden="1" spans="1:5">
      <c r="A220" s="70">
        <v>2050902</v>
      </c>
      <c r="B220" s="71" t="s">
        <v>259</v>
      </c>
      <c r="C220" s="72"/>
      <c r="D220" s="72"/>
      <c r="E220" s="86"/>
    </row>
    <row r="221" hidden="1" spans="1:5">
      <c r="A221" s="70">
        <v>2050903</v>
      </c>
      <c r="B221" s="71" t="s">
        <v>260</v>
      </c>
      <c r="C221" s="72"/>
      <c r="D221" s="72"/>
      <c r="E221" s="86"/>
    </row>
    <row r="222" hidden="1" spans="1:5">
      <c r="A222" s="70">
        <v>2050904</v>
      </c>
      <c r="B222" s="71" t="s">
        <v>261</v>
      </c>
      <c r="C222" s="72"/>
      <c r="D222" s="72"/>
      <c r="E222" s="86"/>
    </row>
    <row r="223" hidden="1" spans="1:5">
      <c r="A223" s="70">
        <v>2050905</v>
      </c>
      <c r="B223" s="71" t="s">
        <v>262</v>
      </c>
      <c r="C223" s="72"/>
      <c r="D223" s="72"/>
      <c r="E223" s="86"/>
    </row>
    <row r="224" spans="1:5">
      <c r="A224" s="70">
        <v>2050999</v>
      </c>
      <c r="B224" s="71" t="s">
        <v>263</v>
      </c>
      <c r="C224" s="72">
        <v>159</v>
      </c>
      <c r="D224" s="72">
        <v>382</v>
      </c>
      <c r="E224" s="86">
        <v>213</v>
      </c>
    </row>
    <row r="225" spans="1:5">
      <c r="A225" s="74">
        <v>20599</v>
      </c>
      <c r="B225" s="74" t="s">
        <v>264</v>
      </c>
      <c r="C225" s="51">
        <f>C226</f>
        <v>24</v>
      </c>
      <c r="D225" s="51">
        <f>D226</f>
        <v>24</v>
      </c>
      <c r="E225" s="52">
        <f>E226</f>
        <v>12</v>
      </c>
    </row>
    <row r="226" ht="12.75" customHeight="1" spans="1:5">
      <c r="A226" s="70">
        <v>2059999</v>
      </c>
      <c r="B226" s="71" t="s">
        <v>265</v>
      </c>
      <c r="C226" s="72">
        <v>24</v>
      </c>
      <c r="D226" s="72">
        <v>24</v>
      </c>
      <c r="E226" s="86">
        <v>12</v>
      </c>
    </row>
    <row r="227" hidden="1" spans="1:5">
      <c r="A227" s="74">
        <v>206</v>
      </c>
      <c r="B227" s="74" t="s">
        <v>266</v>
      </c>
      <c r="C227" s="51">
        <f>C228+C231+C235+C237</f>
        <v>0</v>
      </c>
      <c r="D227" s="51">
        <f>D228+D231+D235+D237</f>
        <v>0</v>
      </c>
      <c r="E227" s="52">
        <f>E228+E231+E235+E237</f>
        <v>0</v>
      </c>
    </row>
    <row r="228" hidden="1" spans="1:5">
      <c r="A228" s="74">
        <v>20601</v>
      </c>
      <c r="B228" s="74" t="s">
        <v>267</v>
      </c>
      <c r="C228" s="51">
        <f>SUM(C229:C230)</f>
        <v>0</v>
      </c>
      <c r="D228" s="51">
        <f>SUM(D229:D230)</f>
        <v>0</v>
      </c>
      <c r="E228" s="52">
        <f>SUM(E229:E230)</f>
        <v>0</v>
      </c>
    </row>
    <row r="229" hidden="1" spans="1:5">
      <c r="A229" s="70">
        <v>2060101</v>
      </c>
      <c r="B229" s="71" t="s">
        <v>114</v>
      </c>
      <c r="C229" s="72"/>
      <c r="D229" s="72"/>
      <c r="E229" s="86"/>
    </row>
    <row r="230" hidden="1" spans="1:5">
      <c r="A230" s="70">
        <v>2060102</v>
      </c>
      <c r="B230" s="71" t="s">
        <v>115</v>
      </c>
      <c r="C230" s="72"/>
      <c r="D230" s="72"/>
      <c r="E230" s="86"/>
    </row>
    <row r="231" hidden="1" spans="1:5">
      <c r="A231" s="74">
        <v>20604</v>
      </c>
      <c r="B231" s="74" t="s">
        <v>268</v>
      </c>
      <c r="C231" s="51">
        <f>SUM(C232:C234)</f>
        <v>0</v>
      </c>
      <c r="D231" s="51">
        <f>SUM(D232:D234)</f>
        <v>0</v>
      </c>
      <c r="E231" s="52">
        <f>SUM(E232:E234)</f>
        <v>0</v>
      </c>
    </row>
    <row r="232" hidden="1" spans="1:5">
      <c r="A232" s="70">
        <v>2060402</v>
      </c>
      <c r="B232" s="71" t="s">
        <v>269</v>
      </c>
      <c r="C232" s="72"/>
      <c r="D232" s="72"/>
      <c r="E232" s="86"/>
    </row>
    <row r="233" hidden="1" spans="1:5">
      <c r="A233" s="70">
        <v>2060403</v>
      </c>
      <c r="B233" s="71" t="s">
        <v>270</v>
      </c>
      <c r="C233" s="72"/>
      <c r="D233" s="72"/>
      <c r="E233" s="86"/>
    </row>
    <row r="234" hidden="1" spans="1:5">
      <c r="A234" s="70">
        <v>2060499</v>
      </c>
      <c r="B234" s="71" t="s">
        <v>271</v>
      </c>
      <c r="C234" s="72"/>
      <c r="D234" s="72"/>
      <c r="E234" s="86"/>
    </row>
    <row r="235" hidden="1" spans="1:5">
      <c r="A235" s="89">
        <v>20605</v>
      </c>
      <c r="B235" s="89" t="s">
        <v>272</v>
      </c>
      <c r="C235" s="51">
        <f>C236</f>
        <v>0</v>
      </c>
      <c r="D235" s="51">
        <f>D236</f>
        <v>0</v>
      </c>
      <c r="E235" s="52">
        <f>E236</f>
        <v>0</v>
      </c>
    </row>
    <row r="236" hidden="1" spans="1:5">
      <c r="A236" s="90">
        <v>2060599</v>
      </c>
      <c r="B236" s="91" t="s">
        <v>273</v>
      </c>
      <c r="C236" s="72"/>
      <c r="D236" s="72"/>
      <c r="E236" s="86"/>
    </row>
    <row r="237" hidden="1" spans="1:5">
      <c r="A237" s="74">
        <v>20699</v>
      </c>
      <c r="B237" s="74" t="s">
        <v>274</v>
      </c>
      <c r="C237" s="51">
        <f>C238</f>
        <v>0</v>
      </c>
      <c r="D237" s="51">
        <f>D238</f>
        <v>0</v>
      </c>
      <c r="E237" s="52">
        <f>E238</f>
        <v>0</v>
      </c>
    </row>
    <row r="238" hidden="1" spans="1:5">
      <c r="A238" s="70">
        <v>2069999</v>
      </c>
      <c r="B238" s="71" t="s">
        <v>275</v>
      </c>
      <c r="C238" s="72"/>
      <c r="D238" s="72"/>
      <c r="E238" s="86"/>
    </row>
    <row r="239" spans="1:5">
      <c r="A239" s="74">
        <v>207</v>
      </c>
      <c r="B239" s="74" t="s">
        <v>276</v>
      </c>
      <c r="C239" s="51">
        <f>C240+C254+C257+C264+C268+C272</f>
        <v>35</v>
      </c>
      <c r="D239" s="51">
        <f>D240+D254+D257+D264+D268+D272</f>
        <v>191</v>
      </c>
      <c r="E239" s="52">
        <f>E240+E254+E257+E264+E268+E272</f>
        <v>227</v>
      </c>
    </row>
    <row r="240" spans="1:5">
      <c r="A240" s="74">
        <v>20701</v>
      </c>
      <c r="B240" s="74" t="s">
        <v>277</v>
      </c>
      <c r="C240" s="51">
        <f>SUM(C241:C253)</f>
        <v>35</v>
      </c>
      <c r="D240" s="51">
        <f>SUM(D241:D253)</f>
        <v>83</v>
      </c>
      <c r="E240" s="52">
        <f>SUM(E241:E253)</f>
        <v>86</v>
      </c>
    </row>
    <row r="241" hidden="1" spans="1:5">
      <c r="A241" s="70">
        <v>2070101</v>
      </c>
      <c r="B241" s="71" t="s">
        <v>114</v>
      </c>
      <c r="C241" s="72"/>
      <c r="D241" s="72"/>
      <c r="E241" s="86"/>
    </row>
    <row r="242" hidden="1" spans="1:5">
      <c r="A242" s="70">
        <v>2070102</v>
      </c>
      <c r="B242" s="71" t="s">
        <v>115</v>
      </c>
      <c r="C242" s="72"/>
      <c r="D242" s="72"/>
      <c r="E242" s="86"/>
    </row>
    <row r="243" spans="1:5">
      <c r="A243" s="70">
        <v>2070103</v>
      </c>
      <c r="B243" s="71" t="s">
        <v>116</v>
      </c>
      <c r="C243" s="72">
        <v>35</v>
      </c>
      <c r="D243" s="72">
        <v>35</v>
      </c>
      <c r="E243" s="86">
        <v>32</v>
      </c>
    </row>
    <row r="244" hidden="1" spans="1:5">
      <c r="A244" s="70">
        <v>2070104</v>
      </c>
      <c r="B244" s="71" t="s">
        <v>278</v>
      </c>
      <c r="C244" s="72"/>
      <c r="D244" s="72"/>
      <c r="E244" s="86"/>
    </row>
    <row r="245" hidden="1" spans="1:5">
      <c r="A245" s="70">
        <v>2070105</v>
      </c>
      <c r="B245" s="71" t="s">
        <v>279</v>
      </c>
      <c r="C245" s="72"/>
      <c r="D245" s="72"/>
      <c r="E245" s="86"/>
    </row>
    <row r="246" hidden="1" spans="1:5">
      <c r="A246" s="70">
        <v>2070108</v>
      </c>
      <c r="B246" s="71" t="s">
        <v>280</v>
      </c>
      <c r="C246" s="72"/>
      <c r="D246" s="72"/>
      <c r="E246" s="86"/>
    </row>
    <row r="247" spans="1:5">
      <c r="A247" s="70">
        <v>2070109</v>
      </c>
      <c r="B247" s="71" t="s">
        <v>281</v>
      </c>
      <c r="C247" s="72">
        <v>0</v>
      </c>
      <c r="D247" s="72">
        <v>0</v>
      </c>
      <c r="E247" s="86">
        <v>25</v>
      </c>
    </row>
    <row r="248" hidden="1" spans="1:5">
      <c r="A248" s="70">
        <v>2070110</v>
      </c>
      <c r="B248" s="71" t="s">
        <v>282</v>
      </c>
      <c r="C248" s="72"/>
      <c r="D248" s="72"/>
      <c r="E248" s="86"/>
    </row>
    <row r="249" hidden="1" spans="1:5">
      <c r="A249" s="70">
        <v>2070111</v>
      </c>
      <c r="B249" s="71" t="s">
        <v>283</v>
      </c>
      <c r="C249" s="72"/>
      <c r="D249" s="72"/>
      <c r="E249" s="86"/>
    </row>
    <row r="250" spans="1:5">
      <c r="A250" s="70">
        <v>2070112</v>
      </c>
      <c r="B250" s="71" t="s">
        <v>284</v>
      </c>
      <c r="C250" s="72">
        <v>0</v>
      </c>
      <c r="D250" s="72">
        <v>25</v>
      </c>
      <c r="E250" s="86">
        <v>0</v>
      </c>
    </row>
    <row r="251" spans="1:5">
      <c r="A251" s="70">
        <v>2070113</v>
      </c>
      <c r="B251" s="71" t="s">
        <v>285</v>
      </c>
      <c r="C251" s="72">
        <v>0</v>
      </c>
      <c r="D251" s="72">
        <v>2</v>
      </c>
      <c r="E251" s="86">
        <v>2</v>
      </c>
    </row>
    <row r="252" hidden="1" spans="1:5">
      <c r="A252" s="70">
        <v>2070114</v>
      </c>
      <c r="B252" s="71" t="s">
        <v>286</v>
      </c>
      <c r="C252" s="72"/>
      <c r="D252" s="72"/>
      <c r="E252" s="86"/>
    </row>
    <row r="253" spans="1:5">
      <c r="A253" s="70">
        <v>2070199</v>
      </c>
      <c r="B253" s="71" t="s">
        <v>287</v>
      </c>
      <c r="C253" s="72">
        <v>0</v>
      </c>
      <c r="D253" s="72">
        <v>21</v>
      </c>
      <c r="E253" s="86">
        <v>27</v>
      </c>
    </row>
    <row r="254" hidden="1" spans="1:5">
      <c r="A254" s="74">
        <v>20702</v>
      </c>
      <c r="B254" s="74" t="s">
        <v>288</v>
      </c>
      <c r="C254" s="51">
        <f>SUM(C255:C256)</f>
        <v>0</v>
      </c>
      <c r="D254" s="51">
        <f>SUM(D255:D256)</f>
        <v>0</v>
      </c>
      <c r="E254" s="52">
        <f>SUM(E255:E256)</f>
        <v>0</v>
      </c>
    </row>
    <row r="255" hidden="1" spans="1:5">
      <c r="A255" s="70">
        <v>2070204</v>
      </c>
      <c r="B255" s="71" t="s">
        <v>289</v>
      </c>
      <c r="C255" s="72"/>
      <c r="D255" s="72"/>
      <c r="E255" s="86"/>
    </row>
    <row r="256" hidden="1" spans="1:5">
      <c r="A256" s="70">
        <v>2070205</v>
      </c>
      <c r="B256" s="71" t="s">
        <v>290</v>
      </c>
      <c r="C256" s="72"/>
      <c r="D256" s="72"/>
      <c r="E256" s="86"/>
    </row>
    <row r="257" hidden="1" spans="1:5">
      <c r="A257" s="74">
        <v>20703</v>
      </c>
      <c r="B257" s="74" t="s">
        <v>291</v>
      </c>
      <c r="C257" s="51">
        <f>SUM(C258:C263)</f>
        <v>0</v>
      </c>
      <c r="D257" s="51">
        <f>SUM(D258:D263)</f>
        <v>0</v>
      </c>
      <c r="E257" s="52">
        <f>SUM(E258:E263)</f>
        <v>0</v>
      </c>
    </row>
    <row r="258" hidden="1" spans="1:5">
      <c r="A258" s="70">
        <v>2070301</v>
      </c>
      <c r="B258" s="71" t="s">
        <v>114</v>
      </c>
      <c r="C258" s="72"/>
      <c r="D258" s="72"/>
      <c r="E258" s="86"/>
    </row>
    <row r="259" hidden="1" spans="1:5">
      <c r="A259" s="70">
        <v>2070302</v>
      </c>
      <c r="B259" s="71" t="s">
        <v>115</v>
      </c>
      <c r="C259" s="72"/>
      <c r="D259" s="72"/>
      <c r="E259" s="86"/>
    </row>
    <row r="260" hidden="1" spans="1:5">
      <c r="A260" s="70">
        <v>2070303</v>
      </c>
      <c r="B260" s="71" t="s">
        <v>116</v>
      </c>
      <c r="C260" s="72"/>
      <c r="D260" s="72"/>
      <c r="E260" s="86"/>
    </row>
    <row r="261" hidden="1" spans="1:5">
      <c r="A261" s="70">
        <v>2070304</v>
      </c>
      <c r="B261" s="71" t="s">
        <v>292</v>
      </c>
      <c r="C261" s="72"/>
      <c r="D261" s="72"/>
      <c r="E261" s="86"/>
    </row>
    <row r="262" hidden="1" spans="1:5">
      <c r="A262" s="70">
        <v>2070307</v>
      </c>
      <c r="B262" s="71" t="s">
        <v>293</v>
      </c>
      <c r="C262" s="72"/>
      <c r="D262" s="72"/>
      <c r="E262" s="86"/>
    </row>
    <row r="263" hidden="1" spans="1:5">
      <c r="A263" s="70">
        <v>2070399</v>
      </c>
      <c r="B263" s="71" t="s">
        <v>294</v>
      </c>
      <c r="C263" s="72"/>
      <c r="D263" s="72"/>
      <c r="E263" s="86"/>
    </row>
    <row r="264" hidden="1" spans="1:5">
      <c r="A264" s="74">
        <v>20706</v>
      </c>
      <c r="B264" s="74" t="s">
        <v>295</v>
      </c>
      <c r="C264" s="51">
        <f>C265+C266+C267</f>
        <v>0</v>
      </c>
      <c r="D264" s="51">
        <f>D265+D266+D267</f>
        <v>0</v>
      </c>
      <c r="E264" s="52">
        <f>SUM(E265:E267)</f>
        <v>0</v>
      </c>
    </row>
    <row r="265" hidden="1" spans="1:5">
      <c r="A265" s="70">
        <v>2070604</v>
      </c>
      <c r="B265" s="70" t="s">
        <v>296</v>
      </c>
      <c r="C265" s="72"/>
      <c r="D265" s="72"/>
      <c r="E265" s="86"/>
    </row>
    <row r="266" hidden="1" spans="1:5">
      <c r="A266" s="70">
        <v>2070607</v>
      </c>
      <c r="B266" s="70" t="s">
        <v>297</v>
      </c>
      <c r="C266" s="86"/>
      <c r="D266" s="72"/>
      <c r="E266" s="88"/>
    </row>
    <row r="267" hidden="1" spans="1:5">
      <c r="A267" s="70">
        <v>2070699</v>
      </c>
      <c r="B267" s="71" t="s">
        <v>298</v>
      </c>
      <c r="C267" s="72">
        <v>0</v>
      </c>
      <c r="D267" s="72">
        <v>0</v>
      </c>
      <c r="E267" s="86">
        <v>0</v>
      </c>
    </row>
    <row r="268" hidden="1" spans="1:5">
      <c r="A268" s="74">
        <v>20708</v>
      </c>
      <c r="B268" s="74" t="s">
        <v>299</v>
      </c>
      <c r="C268" s="51">
        <f>SUM(C269:C271)</f>
        <v>0</v>
      </c>
      <c r="D268" s="51">
        <f>SUM(D269:D271)</f>
        <v>0</v>
      </c>
      <c r="E268" s="52">
        <f>SUM(E269:E271)</f>
        <v>0</v>
      </c>
    </row>
    <row r="269" hidden="1" spans="1:5">
      <c r="A269" s="70">
        <v>2070804</v>
      </c>
      <c r="B269" s="71" t="s">
        <v>300</v>
      </c>
      <c r="C269" s="72"/>
      <c r="D269" s="72"/>
      <c r="E269" s="86"/>
    </row>
    <row r="270" hidden="1" spans="1:5">
      <c r="A270" s="70">
        <v>2070805</v>
      </c>
      <c r="B270" s="71" t="s">
        <v>301</v>
      </c>
      <c r="C270" s="72"/>
      <c r="D270" s="72"/>
      <c r="E270" s="86"/>
    </row>
    <row r="271" hidden="1" spans="1:5">
      <c r="A271" s="70">
        <v>2070899</v>
      </c>
      <c r="B271" s="71" t="s">
        <v>302</v>
      </c>
      <c r="C271" s="72"/>
      <c r="D271" s="72"/>
      <c r="E271" s="86"/>
    </row>
    <row r="272" spans="1:5">
      <c r="A272" s="74">
        <v>20799</v>
      </c>
      <c r="B272" s="74" t="s">
        <v>303</v>
      </c>
      <c r="C272" s="51">
        <f>SUM(C273:C275)</f>
        <v>0</v>
      </c>
      <c r="D272" s="51">
        <f>SUM(D273:D275)</f>
        <v>108</v>
      </c>
      <c r="E272" s="51">
        <f>SUM(E273:E275)</f>
        <v>141</v>
      </c>
    </row>
    <row r="273" spans="1:5">
      <c r="A273" s="70">
        <v>2079902</v>
      </c>
      <c r="B273" s="70" t="s">
        <v>304</v>
      </c>
      <c r="C273" s="72">
        <v>0</v>
      </c>
      <c r="D273" s="72">
        <v>100</v>
      </c>
      <c r="E273" s="86">
        <v>100</v>
      </c>
    </row>
    <row r="274" hidden="1" spans="1:5">
      <c r="A274" s="70">
        <v>2079903</v>
      </c>
      <c r="B274" s="71" t="s">
        <v>305</v>
      </c>
      <c r="C274" s="72">
        <v>0</v>
      </c>
      <c r="D274" s="72">
        <v>0</v>
      </c>
      <c r="E274" s="86">
        <v>0</v>
      </c>
    </row>
    <row r="275" spans="1:5">
      <c r="A275" s="70">
        <v>2079999</v>
      </c>
      <c r="B275" s="71" t="s">
        <v>306</v>
      </c>
      <c r="C275" s="72">
        <v>0</v>
      </c>
      <c r="D275" s="72">
        <v>8</v>
      </c>
      <c r="E275" s="86">
        <v>41</v>
      </c>
    </row>
    <row r="276" spans="1:5">
      <c r="A276" s="74">
        <v>208</v>
      </c>
      <c r="B276" s="74" t="s">
        <v>307</v>
      </c>
      <c r="C276" s="51">
        <f>C277+C286+C292+C311+C316+C324+C330+C336+C344+C348+C351+C354+C357+C360+C363+C369</f>
        <v>3719</v>
      </c>
      <c r="D276" s="51">
        <f>D277+D286+D292+D311+D316+D324+D330+D336+D344+D348+D351+D354+D357+D360+D363+D369</f>
        <v>4183</v>
      </c>
      <c r="E276" s="52">
        <f>E277+E286+E292+E311+E316+E324+E330+E336+E344+E348+E351+E354+E357+E360+E363+E369</f>
        <v>3807</v>
      </c>
    </row>
    <row r="277" spans="1:5">
      <c r="A277" s="74">
        <v>20801</v>
      </c>
      <c r="B277" s="74" t="s">
        <v>308</v>
      </c>
      <c r="C277" s="51">
        <f>SUM(C278:C285)</f>
        <v>48</v>
      </c>
      <c r="D277" s="51">
        <f>SUM(D278:D285)</f>
        <v>49</v>
      </c>
      <c r="E277" s="52">
        <f>SUM(E278:E285)</f>
        <v>47</v>
      </c>
    </row>
    <row r="278" hidden="1" spans="1:5">
      <c r="A278" s="70">
        <v>2080101</v>
      </c>
      <c r="B278" s="71" t="s">
        <v>114</v>
      </c>
      <c r="C278" s="72"/>
      <c r="D278" s="72"/>
      <c r="E278" s="86"/>
    </row>
    <row r="279" hidden="1" spans="1:5">
      <c r="A279" s="70">
        <v>2080102</v>
      </c>
      <c r="B279" s="71" t="s">
        <v>115</v>
      </c>
      <c r="C279" s="72"/>
      <c r="D279" s="72"/>
      <c r="E279" s="86"/>
    </row>
    <row r="280" hidden="1" spans="1:5">
      <c r="A280" s="70">
        <v>2080103</v>
      </c>
      <c r="B280" s="71" t="s">
        <v>116</v>
      </c>
      <c r="C280" s="72"/>
      <c r="D280" s="72"/>
      <c r="E280" s="86"/>
    </row>
    <row r="281" hidden="1" spans="1:5">
      <c r="A281" s="70">
        <v>2080104</v>
      </c>
      <c r="B281" s="71" t="s">
        <v>309</v>
      </c>
      <c r="C281" s="72"/>
      <c r="D281" s="72"/>
      <c r="E281" s="86"/>
    </row>
    <row r="282" spans="1:5">
      <c r="A282" s="70">
        <v>2080106</v>
      </c>
      <c r="B282" s="71" t="s">
        <v>310</v>
      </c>
      <c r="C282" s="72">
        <v>48</v>
      </c>
      <c r="D282" s="72">
        <v>48</v>
      </c>
      <c r="E282" s="86">
        <v>45</v>
      </c>
    </row>
    <row r="283" hidden="1" spans="1:5">
      <c r="A283" s="70">
        <v>2080109</v>
      </c>
      <c r="B283" s="71" t="s">
        <v>311</v>
      </c>
      <c r="C283" s="72"/>
      <c r="D283" s="72"/>
      <c r="E283" s="86"/>
    </row>
    <row r="284" hidden="1" spans="1:5">
      <c r="A284" s="70">
        <v>2080112</v>
      </c>
      <c r="B284" s="71" t="s">
        <v>312</v>
      </c>
      <c r="C284" s="72"/>
      <c r="D284" s="72"/>
      <c r="E284" s="86"/>
    </row>
    <row r="285" ht="27" spans="1:5">
      <c r="A285" s="70">
        <v>2080199</v>
      </c>
      <c r="B285" s="71" t="s">
        <v>313</v>
      </c>
      <c r="C285" s="72">
        <v>0</v>
      </c>
      <c r="D285" s="72">
        <v>1</v>
      </c>
      <c r="E285" s="86">
        <v>2</v>
      </c>
    </row>
    <row r="286" hidden="1" spans="1:5">
      <c r="A286" s="74">
        <v>20802</v>
      </c>
      <c r="B286" s="74" t="s">
        <v>314</v>
      </c>
      <c r="C286" s="51">
        <f>SUM(C287:C291)</f>
        <v>0</v>
      </c>
      <c r="D286" s="51">
        <f>SUM(D287:D291)</f>
        <v>0</v>
      </c>
      <c r="E286" s="52">
        <f>SUM(E287:E291)</f>
        <v>0</v>
      </c>
    </row>
    <row r="287" hidden="1" spans="1:5">
      <c r="A287" s="70">
        <v>2080201</v>
      </c>
      <c r="B287" s="71" t="s">
        <v>114</v>
      </c>
      <c r="C287" s="72"/>
      <c r="D287" s="72"/>
      <c r="E287" s="86"/>
    </row>
    <row r="288" hidden="1" spans="1:5">
      <c r="A288" s="70">
        <v>2080202</v>
      </c>
      <c r="B288" s="71" t="s">
        <v>115</v>
      </c>
      <c r="C288" s="72"/>
      <c r="D288" s="72"/>
      <c r="E288" s="86"/>
    </row>
    <row r="289" hidden="1" spans="1:5">
      <c r="A289" s="70">
        <v>2080206</v>
      </c>
      <c r="B289" s="71" t="s">
        <v>315</v>
      </c>
      <c r="C289" s="72"/>
      <c r="D289" s="72"/>
      <c r="E289" s="86"/>
    </row>
    <row r="290" hidden="1" spans="1:5">
      <c r="A290" s="70">
        <v>2080207</v>
      </c>
      <c r="B290" s="71" t="s">
        <v>316</v>
      </c>
      <c r="C290" s="72"/>
      <c r="D290" s="72"/>
      <c r="E290" s="86"/>
    </row>
    <row r="291" hidden="1" spans="1:5">
      <c r="A291" s="70">
        <v>2080299</v>
      </c>
      <c r="B291" s="71" t="s">
        <v>317</v>
      </c>
      <c r="C291" s="72"/>
      <c r="D291" s="72"/>
      <c r="E291" s="86"/>
    </row>
    <row r="292" spans="1:5">
      <c r="A292" s="74">
        <v>20805</v>
      </c>
      <c r="B292" s="74" t="s">
        <v>318</v>
      </c>
      <c r="C292" s="51">
        <f>C293+C294+C297+C298+C299+C304+C309+C310</f>
        <v>1289</v>
      </c>
      <c r="D292" s="51">
        <f>D293+D294+D297+D298+D299+D304+D309+D310</f>
        <v>1325</v>
      </c>
      <c r="E292" s="52">
        <f>E293+E294+E297+E298+E299+E304+E309+E310</f>
        <v>1294</v>
      </c>
    </row>
    <row r="293" spans="1:5">
      <c r="A293" s="70">
        <v>2080501</v>
      </c>
      <c r="B293" s="71" t="s">
        <v>319</v>
      </c>
      <c r="C293" s="72">
        <v>77</v>
      </c>
      <c r="D293" s="72">
        <v>83</v>
      </c>
      <c r="E293" s="86">
        <v>73</v>
      </c>
    </row>
    <row r="294" spans="1:5">
      <c r="A294" s="70">
        <v>2080502</v>
      </c>
      <c r="B294" s="71" t="s">
        <v>320</v>
      </c>
      <c r="C294" s="86">
        <v>537</v>
      </c>
      <c r="D294" s="86">
        <v>555</v>
      </c>
      <c r="E294" s="86">
        <v>543</v>
      </c>
    </row>
    <row r="295" hidden="1" spans="1:5">
      <c r="A295" s="70">
        <v>208050201</v>
      </c>
      <c r="B295" s="71" t="s">
        <v>321</v>
      </c>
      <c r="C295" s="72">
        <v>388</v>
      </c>
      <c r="D295" s="72">
        <v>404</v>
      </c>
      <c r="E295" s="86">
        <v>392</v>
      </c>
    </row>
    <row r="296" hidden="1" spans="1:5">
      <c r="A296" s="70">
        <v>208050202</v>
      </c>
      <c r="B296" s="71" t="s">
        <v>322</v>
      </c>
      <c r="C296" s="72">
        <v>149</v>
      </c>
      <c r="D296" s="72">
        <v>151</v>
      </c>
      <c r="E296" s="86">
        <v>151</v>
      </c>
    </row>
    <row r="297" hidden="1" spans="1:5">
      <c r="A297" s="70">
        <v>2080503</v>
      </c>
      <c r="B297" s="71" t="s">
        <v>323</v>
      </c>
      <c r="C297" s="72"/>
      <c r="D297" s="72"/>
      <c r="E297" s="86"/>
    </row>
    <row r="298" hidden="1" spans="1:5">
      <c r="A298" s="70">
        <v>2080504</v>
      </c>
      <c r="B298" s="71" t="s">
        <v>324</v>
      </c>
      <c r="C298" s="72"/>
      <c r="D298" s="72"/>
      <c r="E298" s="86"/>
    </row>
    <row r="299" spans="1:5">
      <c r="A299" s="70">
        <v>2080505</v>
      </c>
      <c r="B299" s="71" t="s">
        <v>325</v>
      </c>
      <c r="C299" s="86">
        <v>450</v>
      </c>
      <c r="D299" s="86">
        <v>462</v>
      </c>
      <c r="E299" s="86">
        <v>467</v>
      </c>
    </row>
    <row r="300" hidden="1" spans="1:5">
      <c r="A300" s="70">
        <v>208050501</v>
      </c>
      <c r="B300" s="71" t="s">
        <v>326</v>
      </c>
      <c r="C300" s="72">
        <v>105</v>
      </c>
      <c r="D300" s="72">
        <v>117</v>
      </c>
      <c r="E300" s="86">
        <v>130</v>
      </c>
    </row>
    <row r="301" hidden="1" spans="1:5">
      <c r="A301" s="70">
        <v>208050502</v>
      </c>
      <c r="B301" s="71" t="s">
        <v>327</v>
      </c>
      <c r="C301" s="72">
        <v>345</v>
      </c>
      <c r="D301" s="72">
        <v>345</v>
      </c>
      <c r="E301" s="72">
        <v>337</v>
      </c>
    </row>
    <row r="302" hidden="1" spans="1:5">
      <c r="A302" s="70">
        <v>20805050201</v>
      </c>
      <c r="B302" s="71" t="s">
        <v>328</v>
      </c>
      <c r="C302" s="72">
        <v>50</v>
      </c>
      <c r="D302" s="72">
        <v>50</v>
      </c>
      <c r="E302" s="86">
        <v>56</v>
      </c>
    </row>
    <row r="303" hidden="1" spans="1:5">
      <c r="A303" s="70">
        <v>20805050202</v>
      </c>
      <c r="B303" s="71" t="s">
        <v>329</v>
      </c>
      <c r="C303" s="72">
        <v>295</v>
      </c>
      <c r="D303" s="72">
        <v>295</v>
      </c>
      <c r="E303" s="86">
        <v>281</v>
      </c>
    </row>
    <row r="304" spans="1:5">
      <c r="A304" s="70">
        <v>2080506</v>
      </c>
      <c r="B304" s="71" t="s">
        <v>330</v>
      </c>
      <c r="C304" s="86">
        <v>225</v>
      </c>
      <c r="D304" s="86">
        <v>225</v>
      </c>
      <c r="E304" s="86">
        <v>211</v>
      </c>
    </row>
    <row r="305" hidden="1" spans="1:5">
      <c r="A305" s="70">
        <v>208050601</v>
      </c>
      <c r="B305" s="71" t="s">
        <v>331</v>
      </c>
      <c r="C305" s="72">
        <v>53</v>
      </c>
      <c r="D305" s="72">
        <v>53</v>
      </c>
      <c r="E305" s="86">
        <v>53</v>
      </c>
    </row>
    <row r="306" hidden="1" spans="1:5">
      <c r="A306" s="70">
        <v>208050602</v>
      </c>
      <c r="B306" s="71" t="s">
        <v>332</v>
      </c>
      <c r="C306" s="86">
        <v>172</v>
      </c>
      <c r="D306" s="86">
        <v>172</v>
      </c>
      <c r="E306" s="86">
        <v>158</v>
      </c>
    </row>
    <row r="307" hidden="1" spans="1:5">
      <c r="A307" s="70">
        <v>20805060201</v>
      </c>
      <c r="B307" s="71" t="s">
        <v>333</v>
      </c>
      <c r="C307" s="72">
        <v>25</v>
      </c>
      <c r="D307" s="72">
        <v>25</v>
      </c>
      <c r="E307" s="86">
        <v>17</v>
      </c>
    </row>
    <row r="308" hidden="1" spans="1:5">
      <c r="A308" s="70">
        <v>20805060202</v>
      </c>
      <c r="B308" s="71" t="s">
        <v>334</v>
      </c>
      <c r="C308" s="72">
        <v>147</v>
      </c>
      <c r="D308" s="72">
        <v>147</v>
      </c>
      <c r="E308" s="86">
        <v>141</v>
      </c>
    </row>
    <row r="309" ht="27" hidden="1" spans="1:5">
      <c r="A309" s="70">
        <v>2080507</v>
      </c>
      <c r="B309" s="71" t="s">
        <v>335</v>
      </c>
      <c r="C309" s="72"/>
      <c r="D309" s="72"/>
      <c r="E309" s="86"/>
    </row>
    <row r="310" hidden="1" spans="1:5">
      <c r="A310" s="70">
        <v>2080599</v>
      </c>
      <c r="B310" s="71" t="s">
        <v>336</v>
      </c>
      <c r="C310" s="72"/>
      <c r="D310" s="72"/>
      <c r="E310" s="86"/>
    </row>
    <row r="311" spans="1:5">
      <c r="A311" s="74">
        <v>20807</v>
      </c>
      <c r="B311" s="74" t="s">
        <v>337</v>
      </c>
      <c r="C311" s="51">
        <f>SUM(C312:C315)</f>
        <v>2</v>
      </c>
      <c r="D311" s="51">
        <f>SUM(D312:D315)</f>
        <v>2</v>
      </c>
      <c r="E311" s="52">
        <f>SUM(E312:E315)</f>
        <v>3</v>
      </c>
    </row>
    <row r="312" hidden="1" spans="1:5">
      <c r="A312" s="70">
        <v>2080702</v>
      </c>
      <c r="B312" s="71" t="s">
        <v>338</v>
      </c>
      <c r="C312" s="72"/>
      <c r="D312" s="72"/>
      <c r="E312" s="86"/>
    </row>
    <row r="313" spans="1:5">
      <c r="A313" s="70">
        <v>2080704</v>
      </c>
      <c r="B313" s="71" t="s">
        <v>339</v>
      </c>
      <c r="C313" s="72">
        <v>2</v>
      </c>
      <c r="D313" s="72">
        <v>2</v>
      </c>
      <c r="E313" s="86">
        <v>1</v>
      </c>
    </row>
    <row r="314" hidden="1" spans="1:5">
      <c r="A314" s="70">
        <v>2080712</v>
      </c>
      <c r="B314" s="71" t="s">
        <v>340</v>
      </c>
      <c r="C314" s="72"/>
      <c r="D314" s="72"/>
      <c r="E314" s="86"/>
    </row>
    <row r="315" spans="1:5">
      <c r="A315" s="70">
        <v>2080799</v>
      </c>
      <c r="B315" s="71" t="s">
        <v>341</v>
      </c>
      <c r="C315" s="72">
        <v>0</v>
      </c>
      <c r="D315" s="72">
        <v>0</v>
      </c>
      <c r="E315" s="86">
        <v>2</v>
      </c>
    </row>
    <row r="316" spans="1:5">
      <c r="A316" s="74">
        <v>20808</v>
      </c>
      <c r="B316" s="74" t="s">
        <v>342</v>
      </c>
      <c r="C316" s="51">
        <f>SUM(C317:C323)</f>
        <v>189</v>
      </c>
      <c r="D316" s="51">
        <f>SUM(D317:D323)</f>
        <v>293</v>
      </c>
      <c r="E316" s="52">
        <f>SUM(E317:E323)</f>
        <v>252</v>
      </c>
    </row>
    <row r="317" spans="1:5">
      <c r="A317" s="70">
        <v>2080801</v>
      </c>
      <c r="B317" s="71" t="s">
        <v>343</v>
      </c>
      <c r="C317" s="72">
        <v>5</v>
      </c>
      <c r="D317" s="72">
        <v>5</v>
      </c>
      <c r="E317" s="86">
        <v>4</v>
      </c>
    </row>
    <row r="318" spans="1:5">
      <c r="A318" s="70">
        <v>2080802</v>
      </c>
      <c r="B318" s="71" t="s">
        <v>344</v>
      </c>
      <c r="C318" s="72">
        <v>2</v>
      </c>
      <c r="D318" s="72">
        <v>2</v>
      </c>
      <c r="E318" s="86">
        <v>2</v>
      </c>
    </row>
    <row r="319" spans="1:5">
      <c r="A319" s="70">
        <v>2080803</v>
      </c>
      <c r="B319" s="71" t="s">
        <v>345</v>
      </c>
      <c r="C319" s="72">
        <v>17</v>
      </c>
      <c r="D319" s="72">
        <v>17</v>
      </c>
      <c r="E319" s="86">
        <v>59</v>
      </c>
    </row>
    <row r="320" hidden="1" spans="1:5">
      <c r="A320" s="70">
        <v>2080804</v>
      </c>
      <c r="B320" s="71" t="s">
        <v>346</v>
      </c>
      <c r="C320" s="72"/>
      <c r="D320" s="72"/>
      <c r="E320" s="86"/>
    </row>
    <row r="321" spans="1:5">
      <c r="A321" s="70">
        <v>2080805</v>
      </c>
      <c r="B321" s="71" t="s">
        <v>347</v>
      </c>
      <c r="C321" s="72">
        <v>76</v>
      </c>
      <c r="D321" s="72">
        <v>76</v>
      </c>
      <c r="E321" s="86">
        <v>0</v>
      </c>
    </row>
    <row r="322" spans="1:5">
      <c r="A322" s="70">
        <v>2080806</v>
      </c>
      <c r="B322" s="71" t="s">
        <v>348</v>
      </c>
      <c r="C322" s="72">
        <v>27</v>
      </c>
      <c r="D322" s="72">
        <v>26</v>
      </c>
      <c r="E322" s="86">
        <v>27</v>
      </c>
    </row>
    <row r="323" spans="1:5">
      <c r="A323" s="70">
        <v>2080899</v>
      </c>
      <c r="B323" s="71" t="s">
        <v>349</v>
      </c>
      <c r="C323" s="72">
        <v>62</v>
      </c>
      <c r="D323" s="72">
        <v>167</v>
      </c>
      <c r="E323" s="86">
        <v>160</v>
      </c>
    </row>
    <row r="324" spans="1:5">
      <c r="A324" s="74">
        <v>20809</v>
      </c>
      <c r="B324" s="74" t="s">
        <v>350</v>
      </c>
      <c r="C324" s="51">
        <f>SUM(C325:C329)</f>
        <v>99</v>
      </c>
      <c r="D324" s="51">
        <f>SUM(D325:D329)</f>
        <v>109</v>
      </c>
      <c r="E324" s="52">
        <f>SUM(E325:E329)</f>
        <v>12</v>
      </c>
    </row>
    <row r="325" spans="1:5">
      <c r="A325" s="70">
        <v>2080901</v>
      </c>
      <c r="B325" s="71" t="s">
        <v>351</v>
      </c>
      <c r="C325" s="72">
        <v>92</v>
      </c>
      <c r="D325" s="72">
        <v>98</v>
      </c>
      <c r="E325" s="86">
        <v>6</v>
      </c>
    </row>
    <row r="326" hidden="1" spans="1:5">
      <c r="A326" s="70">
        <v>2080902</v>
      </c>
      <c r="B326" s="71" t="s">
        <v>352</v>
      </c>
      <c r="C326" s="72">
        <v>0</v>
      </c>
      <c r="D326" s="72">
        <v>0</v>
      </c>
      <c r="E326" s="86">
        <v>0</v>
      </c>
    </row>
    <row r="327" spans="1:5">
      <c r="A327" s="70">
        <v>2080904</v>
      </c>
      <c r="B327" s="71" t="s">
        <v>353</v>
      </c>
      <c r="C327" s="72">
        <v>7</v>
      </c>
      <c r="D327" s="72">
        <v>8</v>
      </c>
      <c r="E327" s="86">
        <v>3</v>
      </c>
    </row>
    <row r="328" hidden="1" spans="1:5">
      <c r="A328" s="70">
        <v>2080905</v>
      </c>
      <c r="B328" s="71" t="s">
        <v>354</v>
      </c>
      <c r="C328" s="72"/>
      <c r="D328" s="72"/>
      <c r="E328" s="86"/>
    </row>
    <row r="329" spans="1:5">
      <c r="A329" s="70">
        <v>2080999</v>
      </c>
      <c r="B329" s="71" t="s">
        <v>355</v>
      </c>
      <c r="C329" s="72">
        <v>0</v>
      </c>
      <c r="D329" s="72">
        <v>3</v>
      </c>
      <c r="E329" s="86">
        <v>3</v>
      </c>
    </row>
    <row r="330" spans="1:5">
      <c r="A330" s="74">
        <v>20810</v>
      </c>
      <c r="B330" s="74" t="s">
        <v>356</v>
      </c>
      <c r="C330" s="51">
        <f>SUM(C331:C335)</f>
        <v>156</v>
      </c>
      <c r="D330" s="51">
        <f>SUM(D331:D335)</f>
        <v>182</v>
      </c>
      <c r="E330" s="52">
        <f>SUM(E331:E335)</f>
        <v>159</v>
      </c>
    </row>
    <row r="331" spans="1:5">
      <c r="A331" s="70">
        <v>2081001</v>
      </c>
      <c r="B331" s="71" t="s">
        <v>357</v>
      </c>
      <c r="C331" s="72">
        <v>8</v>
      </c>
      <c r="D331" s="72">
        <v>8</v>
      </c>
      <c r="E331" s="86">
        <v>4</v>
      </c>
    </row>
    <row r="332" spans="1:5">
      <c r="A332" s="70">
        <v>2081002</v>
      </c>
      <c r="B332" s="71" t="s">
        <v>358</v>
      </c>
      <c r="C332" s="72">
        <v>111</v>
      </c>
      <c r="D332" s="72">
        <v>135</v>
      </c>
      <c r="E332" s="86">
        <v>118</v>
      </c>
    </row>
    <row r="333" spans="1:5">
      <c r="A333" s="70">
        <v>2081004</v>
      </c>
      <c r="B333" s="71" t="s">
        <v>359</v>
      </c>
      <c r="C333" s="72">
        <v>37</v>
      </c>
      <c r="D333" s="72">
        <v>39</v>
      </c>
      <c r="E333" s="86">
        <v>37</v>
      </c>
    </row>
    <row r="334" hidden="1" spans="1:5">
      <c r="A334" s="70">
        <v>2081005</v>
      </c>
      <c r="B334" s="71" t="s">
        <v>360</v>
      </c>
      <c r="C334" s="72">
        <v>0</v>
      </c>
      <c r="D334" s="72">
        <v>0</v>
      </c>
      <c r="E334" s="86">
        <v>0</v>
      </c>
    </row>
    <row r="335" hidden="1" spans="1:5">
      <c r="A335" s="70">
        <v>2081099</v>
      </c>
      <c r="B335" s="71" t="s">
        <v>361</v>
      </c>
      <c r="C335" s="72"/>
      <c r="D335" s="72"/>
      <c r="E335" s="86"/>
    </row>
    <row r="336" spans="1:5">
      <c r="A336" s="74">
        <v>20811</v>
      </c>
      <c r="B336" s="74" t="s">
        <v>362</v>
      </c>
      <c r="C336" s="51">
        <f>SUM(C337:C343)</f>
        <v>0</v>
      </c>
      <c r="D336" s="51">
        <f>SUM(D337:D343)</f>
        <v>14</v>
      </c>
      <c r="E336" s="52">
        <f>SUM(E337:E343)</f>
        <v>17</v>
      </c>
    </row>
    <row r="337" hidden="1" spans="1:5">
      <c r="A337" s="70">
        <v>2081101</v>
      </c>
      <c r="B337" s="71" t="s">
        <v>114</v>
      </c>
      <c r="C337" s="72"/>
      <c r="D337" s="72"/>
      <c r="E337" s="86"/>
    </row>
    <row r="338" hidden="1" spans="1:5">
      <c r="A338" s="70">
        <v>2081102</v>
      </c>
      <c r="B338" s="71" t="s">
        <v>115</v>
      </c>
      <c r="C338" s="72"/>
      <c r="D338" s="72"/>
      <c r="E338" s="86"/>
    </row>
    <row r="339" hidden="1" spans="1:5">
      <c r="A339" s="70">
        <v>2081103</v>
      </c>
      <c r="B339" s="71" t="s">
        <v>116</v>
      </c>
      <c r="C339" s="72"/>
      <c r="D339" s="72"/>
      <c r="E339" s="86"/>
    </row>
    <row r="340" hidden="1" spans="1:5">
      <c r="A340" s="70">
        <v>2081104</v>
      </c>
      <c r="B340" s="71" t="s">
        <v>363</v>
      </c>
      <c r="C340" s="72">
        <v>0</v>
      </c>
      <c r="D340" s="72">
        <v>0</v>
      </c>
      <c r="E340" s="86">
        <v>0</v>
      </c>
    </row>
    <row r="341" spans="1:5">
      <c r="A341" s="70">
        <v>2081105</v>
      </c>
      <c r="B341" s="71" t="s">
        <v>364</v>
      </c>
      <c r="C341" s="72">
        <v>0</v>
      </c>
      <c r="D341" s="72">
        <v>14</v>
      </c>
      <c r="E341" s="86">
        <v>16</v>
      </c>
    </row>
    <row r="342" hidden="1" spans="1:5">
      <c r="A342" s="70">
        <v>2081107</v>
      </c>
      <c r="B342" s="71" t="s">
        <v>365</v>
      </c>
      <c r="C342" s="72"/>
      <c r="D342" s="72"/>
      <c r="E342" s="86"/>
    </row>
    <row r="343" spans="1:5">
      <c r="A343" s="70">
        <v>2081199</v>
      </c>
      <c r="B343" s="71" t="s">
        <v>366</v>
      </c>
      <c r="C343" s="72">
        <v>0</v>
      </c>
      <c r="D343" s="72">
        <v>0</v>
      </c>
      <c r="E343" s="86">
        <v>1</v>
      </c>
    </row>
    <row r="344" hidden="1" spans="1:5">
      <c r="A344" s="74">
        <v>20816</v>
      </c>
      <c r="B344" s="74" t="s">
        <v>367</v>
      </c>
      <c r="C344" s="51">
        <f>SUM(C345:C347)</f>
        <v>0</v>
      </c>
      <c r="D344" s="51">
        <f>SUM(D345:D347)</f>
        <v>0</v>
      </c>
      <c r="E344" s="52">
        <f>SUM(E345:E347)</f>
        <v>0</v>
      </c>
    </row>
    <row r="345" hidden="1" spans="1:5">
      <c r="A345" s="70">
        <v>2081601</v>
      </c>
      <c r="B345" s="71" t="s">
        <v>114</v>
      </c>
      <c r="C345" s="72"/>
      <c r="D345" s="72"/>
      <c r="E345" s="86"/>
    </row>
    <row r="346" hidden="1" spans="1:5">
      <c r="A346" s="70">
        <v>2081602</v>
      </c>
      <c r="B346" s="71" t="s">
        <v>115</v>
      </c>
      <c r="C346" s="72"/>
      <c r="D346" s="72"/>
      <c r="E346" s="86"/>
    </row>
    <row r="347" hidden="1" spans="1:5">
      <c r="A347" s="70">
        <v>2081699</v>
      </c>
      <c r="B347" s="71" t="s">
        <v>368</v>
      </c>
      <c r="C347" s="72"/>
      <c r="D347" s="72"/>
      <c r="E347" s="86"/>
    </row>
    <row r="348" spans="1:5">
      <c r="A348" s="74">
        <v>20819</v>
      </c>
      <c r="B348" s="74" t="s">
        <v>369</v>
      </c>
      <c r="C348" s="51">
        <f>C349+C350</f>
        <v>550</v>
      </c>
      <c r="D348" s="51">
        <f>D349+D350</f>
        <v>669</v>
      </c>
      <c r="E348" s="52">
        <f>SUM(E349:E350)</f>
        <v>551</v>
      </c>
    </row>
    <row r="349" spans="1:5">
      <c r="A349" s="70">
        <v>2081901</v>
      </c>
      <c r="B349" s="71" t="s">
        <v>370</v>
      </c>
      <c r="C349" s="72">
        <v>10</v>
      </c>
      <c r="D349" s="72">
        <v>13</v>
      </c>
      <c r="E349" s="86">
        <v>9</v>
      </c>
    </row>
    <row r="350" spans="1:5">
      <c r="A350" s="70">
        <v>2081902</v>
      </c>
      <c r="B350" s="71" t="s">
        <v>371</v>
      </c>
      <c r="C350" s="72">
        <v>540</v>
      </c>
      <c r="D350" s="72">
        <v>656</v>
      </c>
      <c r="E350" s="86">
        <v>542</v>
      </c>
    </row>
    <row r="351" spans="1:5">
      <c r="A351" s="74">
        <v>20820</v>
      </c>
      <c r="B351" s="74" t="s">
        <v>372</v>
      </c>
      <c r="C351" s="51">
        <f>C352+C353</f>
        <v>0</v>
      </c>
      <c r="D351" s="51">
        <f>D352+D353</f>
        <v>2</v>
      </c>
      <c r="E351" s="52">
        <f>SUM(E352:E353)</f>
        <v>6</v>
      </c>
    </row>
    <row r="352" spans="1:5">
      <c r="A352" s="70">
        <v>2082001</v>
      </c>
      <c r="B352" s="71" t="s">
        <v>373</v>
      </c>
      <c r="C352" s="72">
        <v>0</v>
      </c>
      <c r="D352" s="72">
        <v>2</v>
      </c>
      <c r="E352" s="86">
        <v>6</v>
      </c>
    </row>
    <row r="353" hidden="1" spans="1:5">
      <c r="A353" s="70">
        <v>2082002</v>
      </c>
      <c r="B353" s="71" t="s">
        <v>374</v>
      </c>
      <c r="C353" s="72"/>
      <c r="D353" s="72"/>
      <c r="E353" s="86"/>
    </row>
    <row r="354" spans="1:5">
      <c r="A354" s="74">
        <v>20821</v>
      </c>
      <c r="B354" s="74" t="s">
        <v>375</v>
      </c>
      <c r="C354" s="51">
        <f>C355+C356</f>
        <v>108</v>
      </c>
      <c r="D354" s="51">
        <f>D355+D356</f>
        <v>124</v>
      </c>
      <c r="E354" s="52">
        <f>SUM(E355:E356)</f>
        <v>90</v>
      </c>
    </row>
    <row r="355" spans="1:5">
      <c r="A355" s="70">
        <v>2082101</v>
      </c>
      <c r="B355" s="71" t="s">
        <v>376</v>
      </c>
      <c r="C355" s="72">
        <v>2</v>
      </c>
      <c r="D355" s="72">
        <v>4</v>
      </c>
      <c r="E355" s="86">
        <v>3</v>
      </c>
    </row>
    <row r="356" spans="1:5">
      <c r="A356" s="70">
        <v>2082102</v>
      </c>
      <c r="B356" s="71" t="s">
        <v>377</v>
      </c>
      <c r="C356" s="72">
        <v>106</v>
      </c>
      <c r="D356" s="72">
        <v>120</v>
      </c>
      <c r="E356" s="86">
        <v>87</v>
      </c>
    </row>
    <row r="357" spans="1:5">
      <c r="A357" s="74">
        <v>20825</v>
      </c>
      <c r="B357" s="74" t="s">
        <v>378</v>
      </c>
      <c r="C357" s="51">
        <f>C358+C359</f>
        <v>4</v>
      </c>
      <c r="D357" s="51">
        <f>D358+D359</f>
        <v>4</v>
      </c>
      <c r="E357" s="52">
        <f>SUM(E358:E359)</f>
        <v>3</v>
      </c>
    </row>
    <row r="358" spans="1:5">
      <c r="A358" s="70">
        <v>2082501</v>
      </c>
      <c r="B358" s="71" t="s">
        <v>379</v>
      </c>
      <c r="C358" s="72">
        <v>4</v>
      </c>
      <c r="D358" s="72">
        <v>4</v>
      </c>
      <c r="E358" s="86">
        <v>3</v>
      </c>
    </row>
    <row r="359" hidden="1" spans="1:5">
      <c r="A359" s="70">
        <v>2082502</v>
      </c>
      <c r="B359" s="71" t="s">
        <v>380</v>
      </c>
      <c r="C359" s="72"/>
      <c r="D359" s="72"/>
      <c r="E359" s="86"/>
    </row>
    <row r="360" spans="1:5">
      <c r="A360" s="74">
        <v>20826</v>
      </c>
      <c r="B360" s="74" t="s">
        <v>381</v>
      </c>
      <c r="C360" s="51">
        <f>C361+C362</f>
        <v>1031</v>
      </c>
      <c r="D360" s="51">
        <f>D361+D362</f>
        <v>1071</v>
      </c>
      <c r="E360" s="52">
        <f>SUM(E361:E362)</f>
        <v>1050</v>
      </c>
    </row>
    <row r="361" ht="27" spans="1:5">
      <c r="A361" s="70">
        <v>2082602</v>
      </c>
      <c r="B361" s="71" t="s">
        <v>382</v>
      </c>
      <c r="C361" s="72">
        <v>1031</v>
      </c>
      <c r="D361" s="72">
        <v>1071</v>
      </c>
      <c r="E361" s="86">
        <v>1050</v>
      </c>
    </row>
    <row r="362" spans="1:5">
      <c r="A362" s="70">
        <v>2082699</v>
      </c>
      <c r="B362" s="71" t="s">
        <v>383</v>
      </c>
      <c r="C362" s="72">
        <v>0</v>
      </c>
      <c r="D362" s="72">
        <v>0</v>
      </c>
      <c r="E362" s="86">
        <v>0</v>
      </c>
    </row>
    <row r="363" spans="1:5">
      <c r="A363" s="74">
        <v>20828</v>
      </c>
      <c r="B363" s="74" t="s">
        <v>384</v>
      </c>
      <c r="C363" s="51">
        <f>SUM(C364:C368)</f>
        <v>8</v>
      </c>
      <c r="D363" s="51">
        <f>SUM(D364:D368)</f>
        <v>11</v>
      </c>
      <c r="E363" s="52">
        <f>SUM(E364:E368)</f>
        <v>10</v>
      </c>
    </row>
    <row r="364" hidden="1" spans="1:5">
      <c r="A364" s="70">
        <v>2082801</v>
      </c>
      <c r="B364" s="71" t="s">
        <v>114</v>
      </c>
      <c r="C364" s="52"/>
      <c r="D364" s="72"/>
      <c r="E364" s="88"/>
    </row>
    <row r="365" hidden="1" spans="1:5">
      <c r="A365" s="70">
        <v>2082802</v>
      </c>
      <c r="B365" s="71" t="s">
        <v>115</v>
      </c>
      <c r="C365" s="52"/>
      <c r="D365" s="72"/>
      <c r="E365" s="88"/>
    </row>
    <row r="366" hidden="1" spans="1:5">
      <c r="A366" s="70">
        <v>2082804</v>
      </c>
      <c r="B366" s="71" t="s">
        <v>385</v>
      </c>
      <c r="C366" s="72"/>
      <c r="D366" s="72"/>
      <c r="E366" s="86"/>
    </row>
    <row r="367" hidden="1" spans="1:5">
      <c r="A367" s="70">
        <v>2082850</v>
      </c>
      <c r="B367" s="71" t="s">
        <v>132</v>
      </c>
      <c r="C367" s="72"/>
      <c r="D367" s="72"/>
      <c r="E367" s="88"/>
    </row>
    <row r="368" spans="1:5">
      <c r="A368" s="70">
        <v>2082899</v>
      </c>
      <c r="B368" s="71" t="s">
        <v>386</v>
      </c>
      <c r="C368" s="72">
        <v>8</v>
      </c>
      <c r="D368" s="72">
        <v>11</v>
      </c>
      <c r="E368" s="86">
        <v>10</v>
      </c>
    </row>
    <row r="369" spans="1:5">
      <c r="A369" s="74">
        <v>20899</v>
      </c>
      <c r="B369" s="74" t="s">
        <v>387</v>
      </c>
      <c r="C369" s="51">
        <f>C370</f>
        <v>235</v>
      </c>
      <c r="D369" s="51">
        <f>D370</f>
        <v>328</v>
      </c>
      <c r="E369" s="52">
        <f>E370</f>
        <v>313</v>
      </c>
    </row>
    <row r="370" spans="1:5">
      <c r="A370" s="70">
        <v>2089901</v>
      </c>
      <c r="B370" s="71" t="s">
        <v>388</v>
      </c>
      <c r="C370" s="72">
        <v>235</v>
      </c>
      <c r="D370" s="72">
        <v>328</v>
      </c>
      <c r="E370" s="86">
        <v>313</v>
      </c>
    </row>
    <row r="371" spans="1:5">
      <c r="A371" s="74">
        <v>210</v>
      </c>
      <c r="B371" s="74" t="s">
        <v>389</v>
      </c>
      <c r="C371" s="51">
        <f>C372+C377+C383+C387+C395+C397+C403+C410+C413+C417+C419+C423+C425</f>
        <v>2198</v>
      </c>
      <c r="D371" s="51">
        <f>D372+D377+D383+D387+D395+D397+D403+D410+D413+D417+D419+D423+D425</f>
        <v>2203</v>
      </c>
      <c r="E371" s="52">
        <f>E372+E377+E383+E387+E395+E397+E403+E410+E413+E417+E419+E423+E425</f>
        <v>3433</v>
      </c>
    </row>
    <row r="372" spans="1:5">
      <c r="A372" s="74">
        <v>21001</v>
      </c>
      <c r="B372" s="74" t="s">
        <v>390</v>
      </c>
      <c r="C372" s="51">
        <f>SUM(C373:C376)</f>
        <v>0</v>
      </c>
      <c r="D372" s="51">
        <f>SUM(D373:D376)</f>
        <v>1</v>
      </c>
      <c r="E372" s="52">
        <f>SUM(E373:E376)</f>
        <v>0</v>
      </c>
    </row>
    <row r="373" hidden="1" spans="1:5">
      <c r="A373" s="70">
        <v>2100101</v>
      </c>
      <c r="B373" s="71" t="s">
        <v>114</v>
      </c>
      <c r="C373" s="72"/>
      <c r="D373" s="72"/>
      <c r="E373" s="86"/>
    </row>
    <row r="374" hidden="1" spans="1:5">
      <c r="A374" s="70">
        <v>2100102</v>
      </c>
      <c r="B374" s="71" t="s">
        <v>115</v>
      </c>
      <c r="C374" s="72"/>
      <c r="D374" s="72"/>
      <c r="E374" s="86"/>
    </row>
    <row r="375" hidden="1" spans="1:5">
      <c r="A375" s="70">
        <v>2100103</v>
      </c>
      <c r="B375" s="71" t="s">
        <v>116</v>
      </c>
      <c r="C375" s="72"/>
      <c r="D375" s="72"/>
      <c r="E375" s="86"/>
    </row>
    <row r="376" spans="1:5">
      <c r="A376" s="70">
        <v>2100199</v>
      </c>
      <c r="B376" s="71" t="s">
        <v>391</v>
      </c>
      <c r="C376" s="72">
        <v>0</v>
      </c>
      <c r="D376" s="72">
        <v>1</v>
      </c>
      <c r="E376" s="86">
        <v>0</v>
      </c>
    </row>
    <row r="377" hidden="1" spans="1:5">
      <c r="A377" s="74">
        <v>21002</v>
      </c>
      <c r="B377" s="74" t="s">
        <v>392</v>
      </c>
      <c r="C377" s="51">
        <f>SUM(C378:C382)</f>
        <v>0</v>
      </c>
      <c r="D377" s="51">
        <f>SUM(D378:D382)</f>
        <v>0</v>
      </c>
      <c r="E377" s="52">
        <f>SUM(E378:E382)</f>
        <v>0</v>
      </c>
    </row>
    <row r="378" hidden="1" spans="1:5">
      <c r="A378" s="70">
        <v>2100201</v>
      </c>
      <c r="B378" s="71" t="s">
        <v>393</v>
      </c>
      <c r="C378" s="72"/>
      <c r="D378" s="72"/>
      <c r="E378" s="86"/>
    </row>
    <row r="379" hidden="1" spans="1:5">
      <c r="A379" s="70">
        <v>2100202</v>
      </c>
      <c r="B379" s="71" t="s">
        <v>394</v>
      </c>
      <c r="C379" s="72"/>
      <c r="D379" s="72"/>
      <c r="E379" s="86"/>
    </row>
    <row r="380" hidden="1" spans="1:5">
      <c r="A380" s="70">
        <v>2100206</v>
      </c>
      <c r="B380" s="71" t="s">
        <v>395</v>
      </c>
      <c r="C380" s="72"/>
      <c r="D380" s="72"/>
      <c r="E380" s="86"/>
    </row>
    <row r="381" hidden="1" spans="1:5">
      <c r="A381" s="70">
        <v>2100208</v>
      </c>
      <c r="B381" s="71" t="s">
        <v>396</v>
      </c>
      <c r="C381" s="72"/>
      <c r="D381" s="72"/>
      <c r="E381" s="86"/>
    </row>
    <row r="382" hidden="1" spans="1:5">
      <c r="A382" s="70">
        <v>2100299</v>
      </c>
      <c r="B382" s="71" t="s">
        <v>397</v>
      </c>
      <c r="C382" s="72"/>
      <c r="D382" s="72"/>
      <c r="E382" s="86"/>
    </row>
    <row r="383" spans="1:5">
      <c r="A383" s="74">
        <v>21003</v>
      </c>
      <c r="B383" s="74" t="s">
        <v>398</v>
      </c>
      <c r="C383" s="51">
        <f>SUM(C384:C386)</f>
        <v>606</v>
      </c>
      <c r="D383" s="51">
        <f>SUM(D384:D386)</f>
        <v>621</v>
      </c>
      <c r="E383" s="52">
        <f>SUM(E384:E386)</f>
        <v>626</v>
      </c>
    </row>
    <row r="384" hidden="1" spans="1:5">
      <c r="A384" s="70">
        <v>2100301</v>
      </c>
      <c r="B384" s="71" t="s">
        <v>399</v>
      </c>
      <c r="C384" s="72"/>
      <c r="D384" s="72"/>
      <c r="E384" s="86"/>
    </row>
    <row r="385" spans="1:5">
      <c r="A385" s="70">
        <v>2100302</v>
      </c>
      <c r="B385" s="71" t="s">
        <v>400</v>
      </c>
      <c r="C385" s="72">
        <v>557</v>
      </c>
      <c r="D385" s="72">
        <v>558</v>
      </c>
      <c r="E385" s="86">
        <v>550</v>
      </c>
    </row>
    <row r="386" spans="1:5">
      <c r="A386" s="70">
        <v>2100399</v>
      </c>
      <c r="B386" s="71" t="s">
        <v>401</v>
      </c>
      <c r="C386" s="72">
        <v>49</v>
      </c>
      <c r="D386" s="72">
        <v>63</v>
      </c>
      <c r="E386" s="86">
        <v>76</v>
      </c>
    </row>
    <row r="387" spans="1:5">
      <c r="A387" s="74">
        <v>21004</v>
      </c>
      <c r="B387" s="74" t="s">
        <v>402</v>
      </c>
      <c r="C387" s="51">
        <f>SUM(C388:C394)</f>
        <v>129</v>
      </c>
      <c r="D387" s="51">
        <f>SUM(D388:D394)</f>
        <v>304</v>
      </c>
      <c r="E387" s="52">
        <f>SUM(E388:E394)</f>
        <v>353</v>
      </c>
    </row>
    <row r="388" hidden="1" spans="1:5">
      <c r="A388" s="70">
        <v>2100401</v>
      </c>
      <c r="B388" s="71" t="s">
        <v>403</v>
      </c>
      <c r="C388" s="72"/>
      <c r="D388" s="72"/>
      <c r="E388" s="86"/>
    </row>
    <row r="389" hidden="1" spans="1:5">
      <c r="A389" s="70">
        <v>2100402</v>
      </c>
      <c r="B389" s="71" t="s">
        <v>404</v>
      </c>
      <c r="C389" s="72"/>
      <c r="D389" s="72"/>
      <c r="E389" s="86"/>
    </row>
    <row r="390" hidden="1" spans="1:5">
      <c r="A390" s="70">
        <v>2100407</v>
      </c>
      <c r="B390" s="71" t="s">
        <v>405</v>
      </c>
      <c r="C390" s="72"/>
      <c r="D390" s="72"/>
      <c r="E390" s="86"/>
    </row>
    <row r="391" spans="1:5">
      <c r="A391" s="70">
        <v>2100408</v>
      </c>
      <c r="B391" s="71" t="s">
        <v>406</v>
      </c>
      <c r="C391" s="72">
        <v>129</v>
      </c>
      <c r="D391" s="72">
        <v>293</v>
      </c>
      <c r="E391" s="86">
        <v>312</v>
      </c>
    </row>
    <row r="392" spans="1:5">
      <c r="A392" s="70">
        <v>2100409</v>
      </c>
      <c r="B392" s="71" t="s">
        <v>407</v>
      </c>
      <c r="C392" s="72">
        <v>0</v>
      </c>
      <c r="D392" s="72">
        <v>11</v>
      </c>
      <c r="E392" s="86">
        <v>41</v>
      </c>
    </row>
    <row r="393" hidden="1" spans="1:5">
      <c r="A393" s="70">
        <v>2100410</v>
      </c>
      <c r="B393" s="71" t="s">
        <v>408</v>
      </c>
      <c r="C393" s="72"/>
      <c r="D393" s="72"/>
      <c r="E393" s="86"/>
    </row>
    <row r="394" spans="1:5">
      <c r="A394" s="70">
        <v>2100499</v>
      </c>
      <c r="B394" s="71" t="s">
        <v>409</v>
      </c>
      <c r="C394" s="72">
        <v>0</v>
      </c>
      <c r="D394" s="72">
        <v>0</v>
      </c>
      <c r="E394" s="86">
        <v>0</v>
      </c>
    </row>
    <row r="395" hidden="1" spans="1:5">
      <c r="A395" s="74">
        <v>21006</v>
      </c>
      <c r="B395" s="74" t="s">
        <v>410</v>
      </c>
      <c r="C395" s="51">
        <f>C396</f>
        <v>0</v>
      </c>
      <c r="D395" s="51">
        <f>D396</f>
        <v>0</v>
      </c>
      <c r="E395" s="52">
        <f>E396</f>
        <v>0</v>
      </c>
    </row>
    <row r="396" hidden="1" spans="1:5">
      <c r="A396" s="70">
        <v>2100601</v>
      </c>
      <c r="B396" s="71" t="s">
        <v>411</v>
      </c>
      <c r="C396" s="72"/>
      <c r="D396" s="72"/>
      <c r="E396" s="86"/>
    </row>
    <row r="397" spans="1:5">
      <c r="A397" s="74">
        <v>21007</v>
      </c>
      <c r="B397" s="74" t="s">
        <v>412</v>
      </c>
      <c r="C397" s="51">
        <f>SUM(C398:C400)</f>
        <v>499</v>
      </c>
      <c r="D397" s="51">
        <f>SUM(D398:D400)</f>
        <v>690</v>
      </c>
      <c r="E397" s="52">
        <f>SUM(E398:E400)</f>
        <v>554</v>
      </c>
    </row>
    <row r="398" hidden="1" spans="1:5">
      <c r="A398" s="70">
        <v>2100716</v>
      </c>
      <c r="B398" s="71" t="s">
        <v>413</v>
      </c>
      <c r="C398" s="72"/>
      <c r="D398" s="72"/>
      <c r="E398" s="86"/>
    </row>
    <row r="399" spans="1:5">
      <c r="A399" s="70">
        <v>2100717</v>
      </c>
      <c r="B399" s="71" t="s">
        <v>414</v>
      </c>
      <c r="C399" s="72">
        <v>499</v>
      </c>
      <c r="D399" s="72">
        <v>641</v>
      </c>
      <c r="E399" s="86">
        <v>473</v>
      </c>
    </row>
    <row r="400" spans="1:5">
      <c r="A400" s="70">
        <v>2100799</v>
      </c>
      <c r="B400" s="71" t="s">
        <v>415</v>
      </c>
      <c r="C400" s="72">
        <v>0</v>
      </c>
      <c r="D400" s="72">
        <v>49</v>
      </c>
      <c r="E400" s="86">
        <v>81</v>
      </c>
    </row>
    <row r="401" s="79" customFormat="1" hidden="1" spans="1:5">
      <c r="A401" s="74">
        <v>21010</v>
      </c>
      <c r="B401" s="74" t="s">
        <v>416</v>
      </c>
      <c r="C401" s="51">
        <v>0</v>
      </c>
      <c r="D401" s="51">
        <v>0</v>
      </c>
      <c r="E401" s="52">
        <v>0</v>
      </c>
    </row>
    <row r="402" hidden="1" spans="1:5">
      <c r="A402" s="70">
        <v>2101099</v>
      </c>
      <c r="B402" s="71" t="s">
        <v>417</v>
      </c>
      <c r="C402" s="72"/>
      <c r="D402" s="72"/>
      <c r="E402" s="86"/>
    </row>
    <row r="403" spans="1:5">
      <c r="A403" s="74">
        <v>21011</v>
      </c>
      <c r="B403" s="74" t="s">
        <v>418</v>
      </c>
      <c r="C403" s="51">
        <f>C404+C405+C408+C409</f>
        <v>380</v>
      </c>
      <c r="D403" s="51">
        <f>D404+D405+D408+D409</f>
        <v>380</v>
      </c>
      <c r="E403" s="52">
        <f>E404+E405+E408+E409</f>
        <v>349</v>
      </c>
    </row>
    <row r="404" spans="1:5">
      <c r="A404" s="70">
        <v>2101101</v>
      </c>
      <c r="B404" s="71" t="s">
        <v>419</v>
      </c>
      <c r="C404" s="72">
        <v>25</v>
      </c>
      <c r="D404" s="72">
        <v>25</v>
      </c>
      <c r="E404" s="86">
        <v>25</v>
      </c>
    </row>
    <row r="405" spans="1:5">
      <c r="A405" s="70">
        <v>2101102</v>
      </c>
      <c r="B405" s="71" t="s">
        <v>420</v>
      </c>
      <c r="C405" s="72">
        <v>91</v>
      </c>
      <c r="D405" s="72">
        <v>91</v>
      </c>
      <c r="E405" s="86">
        <v>78</v>
      </c>
    </row>
    <row r="406" spans="1:5">
      <c r="A406" s="70">
        <v>210110201</v>
      </c>
      <c r="B406" s="71" t="s">
        <v>421</v>
      </c>
      <c r="C406" s="72">
        <v>79</v>
      </c>
      <c r="D406" s="72">
        <v>79</v>
      </c>
      <c r="E406" s="86">
        <v>74</v>
      </c>
    </row>
    <row r="407" spans="1:5">
      <c r="A407" s="70">
        <v>210110202</v>
      </c>
      <c r="B407" s="71" t="s">
        <v>422</v>
      </c>
      <c r="C407" s="72">
        <v>12</v>
      </c>
      <c r="D407" s="72">
        <v>12</v>
      </c>
      <c r="E407" s="86">
        <v>4</v>
      </c>
    </row>
    <row r="408" spans="1:5">
      <c r="A408" s="70">
        <v>2101103</v>
      </c>
      <c r="B408" s="71" t="s">
        <v>423</v>
      </c>
      <c r="C408" s="72">
        <v>264</v>
      </c>
      <c r="D408" s="72">
        <v>264</v>
      </c>
      <c r="E408" s="86">
        <v>246</v>
      </c>
    </row>
    <row r="409" hidden="1" spans="1:5">
      <c r="A409" s="70">
        <v>2101199</v>
      </c>
      <c r="B409" s="71" t="s">
        <v>424</v>
      </c>
      <c r="C409" s="72"/>
      <c r="D409" s="72"/>
      <c r="E409" s="86"/>
    </row>
    <row r="410" spans="1:5">
      <c r="A410" s="74">
        <v>21012</v>
      </c>
      <c r="B410" s="74" t="s">
        <v>425</v>
      </c>
      <c r="C410" s="51">
        <f>C411+C412</f>
        <v>478</v>
      </c>
      <c r="D410" s="51">
        <f>D411+D412</f>
        <v>75</v>
      </c>
      <c r="E410" s="52">
        <f>E411+E412</f>
        <v>1425</v>
      </c>
    </row>
    <row r="411" hidden="1" spans="1:5">
      <c r="A411" s="70">
        <v>2101201</v>
      </c>
      <c r="B411" s="71" t="s">
        <v>426</v>
      </c>
      <c r="C411" s="52"/>
      <c r="D411" s="72"/>
      <c r="E411" s="88"/>
    </row>
    <row r="412" ht="27" spans="1:5">
      <c r="A412" s="70">
        <v>2101202</v>
      </c>
      <c r="B412" s="71" t="s">
        <v>427</v>
      </c>
      <c r="C412" s="72">
        <v>478</v>
      </c>
      <c r="D412" s="72">
        <v>75</v>
      </c>
      <c r="E412" s="86">
        <v>1425</v>
      </c>
    </row>
    <row r="413" spans="1:5">
      <c r="A413" s="74">
        <v>21013</v>
      </c>
      <c r="B413" s="74" t="s">
        <v>428</v>
      </c>
      <c r="C413" s="51">
        <f>SUM(C414:C416)</f>
        <v>106</v>
      </c>
      <c r="D413" s="51">
        <f>SUM(D414:D416)</f>
        <v>111</v>
      </c>
      <c r="E413" s="52">
        <f>SUM(E414:E416)</f>
        <v>104</v>
      </c>
    </row>
    <row r="414" spans="1:5">
      <c r="A414" s="70">
        <v>2101301</v>
      </c>
      <c r="B414" s="71" t="s">
        <v>429</v>
      </c>
      <c r="C414" s="72">
        <v>4</v>
      </c>
      <c r="D414" s="72">
        <v>4</v>
      </c>
      <c r="E414" s="86">
        <v>0</v>
      </c>
    </row>
    <row r="415" hidden="1" spans="1:5">
      <c r="A415" s="70">
        <v>2101302</v>
      </c>
      <c r="B415" s="71" t="s">
        <v>430</v>
      </c>
      <c r="C415" s="72"/>
      <c r="D415" s="72"/>
      <c r="E415" s="86"/>
    </row>
    <row r="416" spans="1:5">
      <c r="A416" s="70">
        <v>2101399</v>
      </c>
      <c r="B416" s="71" t="s">
        <v>431</v>
      </c>
      <c r="C416" s="72">
        <v>102</v>
      </c>
      <c r="D416" s="72">
        <v>107</v>
      </c>
      <c r="E416" s="86">
        <v>104</v>
      </c>
    </row>
    <row r="417" spans="1:5">
      <c r="A417" s="74">
        <v>21014</v>
      </c>
      <c r="B417" s="74" t="s">
        <v>432</v>
      </c>
      <c r="C417" s="51">
        <f>C418</f>
        <v>0</v>
      </c>
      <c r="D417" s="51">
        <f>D418</f>
        <v>2</v>
      </c>
      <c r="E417" s="52">
        <f>E418</f>
        <v>3</v>
      </c>
    </row>
    <row r="418" spans="1:5">
      <c r="A418" s="70">
        <v>2101401</v>
      </c>
      <c r="B418" s="71" t="s">
        <v>433</v>
      </c>
      <c r="C418" s="72">
        <v>0</v>
      </c>
      <c r="D418" s="72">
        <v>2</v>
      </c>
      <c r="E418" s="86">
        <v>3</v>
      </c>
    </row>
    <row r="419" hidden="1" spans="1:5">
      <c r="A419" s="74">
        <v>21015</v>
      </c>
      <c r="B419" s="74" t="s">
        <v>434</v>
      </c>
      <c r="C419" s="51">
        <f>SUM(C420:C422)</f>
        <v>0</v>
      </c>
      <c r="D419" s="51">
        <f>SUM(D420:D422)</f>
        <v>0</v>
      </c>
      <c r="E419" s="87">
        <f>E420+E421+E422</f>
        <v>0</v>
      </c>
    </row>
    <row r="420" hidden="1" spans="1:5">
      <c r="A420" s="70">
        <v>2101501</v>
      </c>
      <c r="B420" s="71" t="s">
        <v>114</v>
      </c>
      <c r="C420" s="86"/>
      <c r="D420" s="72"/>
      <c r="E420" s="88"/>
    </row>
    <row r="421" hidden="1" spans="1:5">
      <c r="A421" s="70">
        <v>2101506</v>
      </c>
      <c r="B421" s="71" t="s">
        <v>435</v>
      </c>
      <c r="C421" s="86"/>
      <c r="D421" s="72"/>
      <c r="E421" s="88"/>
    </row>
    <row r="422" hidden="1" spans="1:5">
      <c r="A422" s="70">
        <v>2101599</v>
      </c>
      <c r="B422" s="71" t="s">
        <v>436</v>
      </c>
      <c r="C422" s="86"/>
      <c r="D422" s="72"/>
      <c r="E422" s="88"/>
    </row>
    <row r="423" hidden="1" spans="1:5">
      <c r="A423" s="74">
        <v>21016</v>
      </c>
      <c r="B423" s="74" t="s">
        <v>437</v>
      </c>
      <c r="C423" s="51">
        <f>C424</f>
        <v>0</v>
      </c>
      <c r="D423" s="51">
        <f>D424</f>
        <v>0</v>
      </c>
      <c r="E423" s="52">
        <f>E424</f>
        <v>0</v>
      </c>
    </row>
    <row r="424" hidden="1" spans="1:5">
      <c r="A424" s="70">
        <v>2101601</v>
      </c>
      <c r="B424" s="71" t="s">
        <v>438</v>
      </c>
      <c r="C424" s="72"/>
      <c r="D424" s="72"/>
      <c r="E424" s="86"/>
    </row>
    <row r="425" spans="1:5">
      <c r="A425" s="74">
        <v>21099</v>
      </c>
      <c r="B425" s="74" t="s">
        <v>439</v>
      </c>
      <c r="C425" s="51">
        <f>C426</f>
        <v>0</v>
      </c>
      <c r="D425" s="51">
        <f>D426</f>
        <v>19</v>
      </c>
      <c r="E425" s="52">
        <f>E426</f>
        <v>19</v>
      </c>
    </row>
    <row r="426" spans="1:5">
      <c r="A426" s="70">
        <v>2109901</v>
      </c>
      <c r="B426" s="71" t="s">
        <v>440</v>
      </c>
      <c r="C426" s="72">
        <v>0</v>
      </c>
      <c r="D426" s="72">
        <v>19</v>
      </c>
      <c r="E426" s="86">
        <v>19</v>
      </c>
    </row>
    <row r="427" spans="1:5">
      <c r="A427" s="74">
        <v>211</v>
      </c>
      <c r="B427" s="74" t="s">
        <v>441</v>
      </c>
      <c r="C427" s="51">
        <f>C428+C435+C438+C443+C445+C447+C453+C455</f>
        <v>0</v>
      </c>
      <c r="D427" s="51">
        <f>D428+D435+D438+D443+D445+D447+D453+D455</f>
        <v>50</v>
      </c>
      <c r="E427" s="52">
        <f>E428+E435+E438+E443+E445+E447+E453+E455</f>
        <v>50</v>
      </c>
    </row>
    <row r="428" hidden="1" spans="1:5">
      <c r="A428" s="74">
        <v>21101</v>
      </c>
      <c r="B428" s="74" t="s">
        <v>442</v>
      </c>
      <c r="C428" s="51">
        <f>SUM(C429:C434)</f>
        <v>0</v>
      </c>
      <c r="D428" s="51">
        <f>SUM(D429:D434)</f>
        <v>0</v>
      </c>
      <c r="E428" s="52">
        <f>SUM(E429:E434)</f>
        <v>0</v>
      </c>
    </row>
    <row r="429" hidden="1" spans="1:5">
      <c r="A429" s="70">
        <v>2110101</v>
      </c>
      <c r="B429" s="71" t="s">
        <v>114</v>
      </c>
      <c r="C429" s="72"/>
      <c r="D429" s="72"/>
      <c r="E429" s="86"/>
    </row>
    <row r="430" hidden="1" spans="1:5">
      <c r="A430" s="70">
        <v>2110102</v>
      </c>
      <c r="B430" s="71" t="s">
        <v>115</v>
      </c>
      <c r="C430" s="72"/>
      <c r="D430" s="72"/>
      <c r="E430" s="86"/>
    </row>
    <row r="431" hidden="1" spans="1:5">
      <c r="A431" s="70">
        <v>2110103</v>
      </c>
      <c r="B431" s="71" t="s">
        <v>116</v>
      </c>
      <c r="C431" s="72"/>
      <c r="D431" s="72"/>
      <c r="E431" s="86"/>
    </row>
    <row r="432" hidden="1" spans="1:5">
      <c r="A432" s="70">
        <v>2110104</v>
      </c>
      <c r="B432" s="71" t="s">
        <v>443</v>
      </c>
      <c r="C432" s="72"/>
      <c r="D432" s="72"/>
      <c r="E432" s="86"/>
    </row>
    <row r="433" hidden="1" spans="1:5">
      <c r="A433" s="70">
        <v>2110107</v>
      </c>
      <c r="B433" s="71" t="s">
        <v>444</v>
      </c>
      <c r="C433" s="72"/>
      <c r="D433" s="72"/>
      <c r="E433" s="86"/>
    </row>
    <row r="434" hidden="1" spans="1:5">
      <c r="A434" s="70">
        <v>2110199</v>
      </c>
      <c r="B434" s="71" t="s">
        <v>445</v>
      </c>
      <c r="C434" s="72"/>
      <c r="D434" s="72"/>
      <c r="E434" s="86"/>
    </row>
    <row r="435" hidden="1" spans="1:5">
      <c r="A435" s="74">
        <v>21102</v>
      </c>
      <c r="B435" s="74" t="s">
        <v>446</v>
      </c>
      <c r="C435" s="51">
        <f>C436+C437</f>
        <v>0</v>
      </c>
      <c r="D435" s="51">
        <f>D436+D437</f>
        <v>0</v>
      </c>
      <c r="E435" s="52">
        <f>SUM(E436:E437)</f>
        <v>0</v>
      </c>
    </row>
    <row r="436" hidden="1" spans="1:5">
      <c r="A436" s="70">
        <v>2110203</v>
      </c>
      <c r="B436" s="71" t="s">
        <v>447</v>
      </c>
      <c r="C436" s="72"/>
      <c r="D436" s="72"/>
      <c r="E436" s="86"/>
    </row>
    <row r="437" hidden="1" spans="1:5">
      <c r="A437" s="70">
        <v>2110299</v>
      </c>
      <c r="B437" s="71" t="s">
        <v>448</v>
      </c>
      <c r="C437" s="72"/>
      <c r="D437" s="72"/>
      <c r="E437" s="86"/>
    </row>
    <row r="438" spans="1:5">
      <c r="A438" s="74">
        <v>21103</v>
      </c>
      <c r="B438" s="74" t="s">
        <v>449</v>
      </c>
      <c r="C438" s="51">
        <f>SUM(C439:C442)</f>
        <v>0</v>
      </c>
      <c r="D438" s="51">
        <f>SUM(D439:D442)</f>
        <v>50</v>
      </c>
      <c r="E438" s="52">
        <f>SUM(E439:E442)</f>
        <v>50</v>
      </c>
    </row>
    <row r="439" hidden="1" spans="1:5">
      <c r="A439" s="70">
        <v>2110301</v>
      </c>
      <c r="B439" s="71" t="s">
        <v>450</v>
      </c>
      <c r="C439" s="72"/>
      <c r="D439" s="72"/>
      <c r="E439" s="86"/>
    </row>
    <row r="440" spans="1:5">
      <c r="A440" s="70">
        <v>2110302</v>
      </c>
      <c r="B440" s="71" t="s">
        <v>451</v>
      </c>
      <c r="C440" s="72">
        <v>0</v>
      </c>
      <c r="D440" s="72">
        <v>50</v>
      </c>
      <c r="E440" s="86">
        <v>50</v>
      </c>
    </row>
    <row r="441" hidden="1" spans="1:5">
      <c r="A441" s="70">
        <v>2110304</v>
      </c>
      <c r="B441" s="71" t="s">
        <v>452</v>
      </c>
      <c r="C441" s="72"/>
      <c r="D441" s="72"/>
      <c r="E441" s="86"/>
    </row>
    <row r="442" hidden="1" spans="1:5">
      <c r="A442" s="70">
        <v>2110399</v>
      </c>
      <c r="B442" s="71" t="s">
        <v>453</v>
      </c>
      <c r="C442" s="72"/>
      <c r="D442" s="72"/>
      <c r="E442" s="86"/>
    </row>
    <row r="443" spans="1:5">
      <c r="A443" s="74">
        <v>21104</v>
      </c>
      <c r="B443" s="74" t="s">
        <v>454</v>
      </c>
      <c r="C443" s="51">
        <f>C444</f>
        <v>0</v>
      </c>
      <c r="D443" s="51">
        <f>D444</f>
        <v>0</v>
      </c>
      <c r="E443" s="52">
        <f>E444</f>
        <v>0</v>
      </c>
    </row>
    <row r="444" spans="1:5">
      <c r="A444" s="70">
        <v>2110402</v>
      </c>
      <c r="B444" s="71" t="s">
        <v>455</v>
      </c>
      <c r="C444" s="72">
        <v>0</v>
      </c>
      <c r="D444" s="72">
        <v>0</v>
      </c>
      <c r="E444" s="86">
        <v>0</v>
      </c>
    </row>
    <row r="445" hidden="1" spans="1:5">
      <c r="A445" s="74">
        <v>21110</v>
      </c>
      <c r="B445" s="74" t="s">
        <v>456</v>
      </c>
      <c r="C445" s="51">
        <f>C446</f>
        <v>0</v>
      </c>
      <c r="D445" s="51">
        <f>D446</f>
        <v>0</v>
      </c>
      <c r="E445" s="52">
        <f>E446</f>
        <v>0</v>
      </c>
    </row>
    <row r="446" hidden="1" spans="1:5">
      <c r="A446" s="70">
        <v>2111001</v>
      </c>
      <c r="B446" s="71" t="s">
        <v>457</v>
      </c>
      <c r="C446" s="72"/>
      <c r="D446" s="72"/>
      <c r="E446" s="86"/>
    </row>
    <row r="447" hidden="1" spans="1:5">
      <c r="A447" s="74">
        <v>21111</v>
      </c>
      <c r="B447" s="74" t="s">
        <v>458</v>
      </c>
      <c r="C447" s="51">
        <f>SUM(C448:C452)</f>
        <v>0</v>
      </c>
      <c r="D447" s="51">
        <f>SUM(D448:D452)</f>
        <v>0</v>
      </c>
      <c r="E447" s="52">
        <f>SUM(E448:E452)</f>
        <v>0</v>
      </c>
    </row>
    <row r="448" hidden="1" spans="1:5">
      <c r="A448" s="70">
        <v>2111101</v>
      </c>
      <c r="B448" s="71" t="s">
        <v>459</v>
      </c>
      <c r="C448" s="72"/>
      <c r="D448" s="72"/>
      <c r="E448" s="86"/>
    </row>
    <row r="449" hidden="1" spans="1:5">
      <c r="A449" s="70">
        <v>2111102</v>
      </c>
      <c r="B449" s="71" t="s">
        <v>460</v>
      </c>
      <c r="C449" s="72"/>
      <c r="D449" s="72"/>
      <c r="E449" s="86"/>
    </row>
    <row r="450" hidden="1" spans="1:5">
      <c r="A450" s="70">
        <v>2111103</v>
      </c>
      <c r="B450" s="71" t="s">
        <v>461</v>
      </c>
      <c r="C450" s="72"/>
      <c r="D450" s="72"/>
      <c r="E450" s="86"/>
    </row>
    <row r="451" hidden="1" spans="1:5">
      <c r="A451" s="70">
        <v>2111104</v>
      </c>
      <c r="B451" s="71" t="s">
        <v>462</v>
      </c>
      <c r="C451" s="72"/>
      <c r="D451" s="72"/>
      <c r="E451" s="86"/>
    </row>
    <row r="452" hidden="1" spans="1:5">
      <c r="A452" s="70">
        <v>2111199</v>
      </c>
      <c r="B452" s="71" t="s">
        <v>463</v>
      </c>
      <c r="C452" s="72"/>
      <c r="D452" s="72"/>
      <c r="E452" s="86"/>
    </row>
    <row r="453" hidden="1" spans="1:5">
      <c r="A453" s="74">
        <v>21113</v>
      </c>
      <c r="B453" s="74" t="s">
        <v>464</v>
      </c>
      <c r="C453" s="51">
        <f>C454</f>
        <v>0</v>
      </c>
      <c r="D453" s="51">
        <f>D454</f>
        <v>0</v>
      </c>
      <c r="E453" s="52">
        <f>E454</f>
        <v>0</v>
      </c>
    </row>
    <row r="454" hidden="1" spans="1:5">
      <c r="A454" s="70">
        <v>2111301</v>
      </c>
      <c r="B454" s="71" t="s">
        <v>465</v>
      </c>
      <c r="C454" s="72"/>
      <c r="D454" s="72"/>
      <c r="E454" s="86"/>
    </row>
    <row r="455" hidden="1" spans="1:5">
      <c r="A455" s="74">
        <v>21199</v>
      </c>
      <c r="B455" s="74" t="s">
        <v>466</v>
      </c>
      <c r="C455" s="51">
        <f>C456</f>
        <v>0</v>
      </c>
      <c r="D455" s="51">
        <f>D456</f>
        <v>0</v>
      </c>
      <c r="E455" s="52">
        <f>E456</f>
        <v>0</v>
      </c>
    </row>
    <row r="456" hidden="1" spans="1:5">
      <c r="A456" s="70">
        <v>2119901</v>
      </c>
      <c r="B456" s="71" t="s">
        <v>467</v>
      </c>
      <c r="C456" s="72"/>
      <c r="D456" s="72"/>
      <c r="E456" s="86"/>
    </row>
    <row r="457" spans="1:5">
      <c r="A457" s="74">
        <v>212</v>
      </c>
      <c r="B457" s="74" t="s">
        <v>468</v>
      </c>
      <c r="C457" s="51">
        <f>C458+C465+C467+C469+C471+C473</f>
        <v>272</v>
      </c>
      <c r="D457" s="51">
        <f>D458+D465+D467+D469+D471+D473</f>
        <v>262</v>
      </c>
      <c r="E457" s="52">
        <f>E458+E465+E467+E469+E471+E473</f>
        <v>4508</v>
      </c>
    </row>
    <row r="458" spans="1:5">
      <c r="A458" s="74">
        <v>21201</v>
      </c>
      <c r="B458" s="74" t="s">
        <v>469</v>
      </c>
      <c r="C458" s="51">
        <f>SUM(C459:C464)</f>
        <v>272</v>
      </c>
      <c r="D458" s="51">
        <f>SUM(D459:D464)</f>
        <v>260</v>
      </c>
      <c r="E458" s="52">
        <f>SUM(E459:E464)</f>
        <v>1373</v>
      </c>
    </row>
    <row r="459" spans="1:5">
      <c r="A459" s="70">
        <v>2120101</v>
      </c>
      <c r="B459" s="71" t="s">
        <v>114</v>
      </c>
      <c r="C459" s="72">
        <v>0</v>
      </c>
      <c r="D459" s="72">
        <v>0</v>
      </c>
      <c r="E459" s="86">
        <v>1328</v>
      </c>
    </row>
    <row r="460" hidden="1" spans="1:5">
      <c r="A460" s="70">
        <v>2120102</v>
      </c>
      <c r="B460" s="71" t="s">
        <v>115</v>
      </c>
      <c r="C460" s="72"/>
      <c r="D460" s="72"/>
      <c r="E460" s="86"/>
    </row>
    <row r="461" hidden="1" spans="1:5">
      <c r="A461" s="70">
        <v>2120103</v>
      </c>
      <c r="B461" s="71" t="s">
        <v>116</v>
      </c>
      <c r="C461" s="72"/>
      <c r="D461" s="72"/>
      <c r="E461" s="86"/>
    </row>
    <row r="462" hidden="1" spans="1:5">
      <c r="A462" s="70">
        <v>2120104</v>
      </c>
      <c r="B462" s="71" t="s">
        <v>470</v>
      </c>
      <c r="C462" s="72"/>
      <c r="D462" s="72"/>
      <c r="E462" s="86"/>
    </row>
    <row r="463" hidden="1" spans="1:5">
      <c r="A463" s="70">
        <v>2120106</v>
      </c>
      <c r="B463" s="71" t="s">
        <v>471</v>
      </c>
      <c r="C463" s="72"/>
      <c r="D463" s="72"/>
      <c r="E463" s="86"/>
    </row>
    <row r="464" spans="1:5">
      <c r="A464" s="70">
        <v>2120199</v>
      </c>
      <c r="B464" s="71" t="s">
        <v>472</v>
      </c>
      <c r="C464" s="72">
        <v>272</v>
      </c>
      <c r="D464" s="72">
        <v>260</v>
      </c>
      <c r="E464" s="86">
        <v>45</v>
      </c>
    </row>
    <row r="465" spans="1:5">
      <c r="A465" s="74">
        <v>21202</v>
      </c>
      <c r="B465" s="74" t="s">
        <v>473</v>
      </c>
      <c r="C465" s="51">
        <f t="shared" ref="C465:C469" si="0">C466</f>
        <v>0</v>
      </c>
      <c r="D465" s="51">
        <f t="shared" ref="D465:D469" si="1">D466</f>
        <v>0</v>
      </c>
      <c r="E465" s="52">
        <f t="shared" ref="E465:E469" si="2">E466</f>
        <v>582</v>
      </c>
    </row>
    <row r="466" spans="1:5">
      <c r="A466" s="70">
        <v>2120201</v>
      </c>
      <c r="B466" s="71" t="s">
        <v>474</v>
      </c>
      <c r="C466" s="72">
        <v>0</v>
      </c>
      <c r="D466" s="72">
        <v>0</v>
      </c>
      <c r="E466" s="86">
        <v>582</v>
      </c>
    </row>
    <row r="467" spans="1:5">
      <c r="A467" s="74">
        <v>21203</v>
      </c>
      <c r="B467" s="74" t="s">
        <v>475</v>
      </c>
      <c r="C467" s="51">
        <f t="shared" si="0"/>
        <v>0</v>
      </c>
      <c r="D467" s="51">
        <f t="shared" si="1"/>
        <v>0</v>
      </c>
      <c r="E467" s="52">
        <f t="shared" si="2"/>
        <v>5</v>
      </c>
    </row>
    <row r="468" spans="1:5">
      <c r="A468" s="70">
        <v>2120399</v>
      </c>
      <c r="B468" s="71" t="s">
        <v>476</v>
      </c>
      <c r="C468" s="72">
        <v>0</v>
      </c>
      <c r="D468" s="72">
        <v>0</v>
      </c>
      <c r="E468" s="86">
        <v>5</v>
      </c>
    </row>
    <row r="469" spans="1:5">
      <c r="A469" s="74">
        <v>21205</v>
      </c>
      <c r="B469" s="74" t="s">
        <v>477</v>
      </c>
      <c r="C469" s="51">
        <f t="shared" si="0"/>
        <v>0</v>
      </c>
      <c r="D469" s="51">
        <f t="shared" si="1"/>
        <v>2</v>
      </c>
      <c r="E469" s="52">
        <f t="shared" si="2"/>
        <v>2</v>
      </c>
    </row>
    <row r="470" spans="1:5">
      <c r="A470" s="70">
        <v>2120501</v>
      </c>
      <c r="B470" s="71" t="s">
        <v>478</v>
      </c>
      <c r="C470" s="72">
        <v>0</v>
      </c>
      <c r="D470" s="72">
        <v>2</v>
      </c>
      <c r="E470" s="86">
        <v>2</v>
      </c>
    </row>
    <row r="471" hidden="1" spans="1:5">
      <c r="A471" s="74">
        <v>21206</v>
      </c>
      <c r="B471" s="74" t="s">
        <v>479</v>
      </c>
      <c r="C471" s="51">
        <f>C472</f>
        <v>0</v>
      </c>
      <c r="D471" s="51">
        <f>D472</f>
        <v>0</v>
      </c>
      <c r="E471" s="52">
        <f>E472</f>
        <v>0</v>
      </c>
    </row>
    <row r="472" hidden="1" spans="1:5">
      <c r="A472" s="70">
        <v>2120601</v>
      </c>
      <c r="B472" s="71" t="s">
        <v>480</v>
      </c>
      <c r="C472" s="72"/>
      <c r="D472" s="72"/>
      <c r="E472" s="86"/>
    </row>
    <row r="473" spans="1:5">
      <c r="A473" s="74">
        <v>21299</v>
      </c>
      <c r="B473" s="74" t="s">
        <v>481</v>
      </c>
      <c r="C473" s="51">
        <f>C474</f>
        <v>0</v>
      </c>
      <c r="D473" s="51">
        <f>D474</f>
        <v>0</v>
      </c>
      <c r="E473" s="52">
        <f>E474</f>
        <v>2546</v>
      </c>
    </row>
    <row r="474" spans="1:5">
      <c r="A474" s="70">
        <v>2129901</v>
      </c>
      <c r="B474" s="71" t="s">
        <v>482</v>
      </c>
      <c r="C474" s="72">
        <v>0</v>
      </c>
      <c r="D474" s="72">
        <v>0</v>
      </c>
      <c r="E474" s="86">
        <v>2546</v>
      </c>
    </row>
    <row r="475" spans="1:5">
      <c r="A475" s="74">
        <v>213</v>
      </c>
      <c r="B475" s="74" t="s">
        <v>483</v>
      </c>
      <c r="C475" s="51">
        <f>C476+C499+C510+C528+C531+C534+C538</f>
        <v>419</v>
      </c>
      <c r="D475" s="51">
        <f>D476+D499+D510+D528+D531+D534+D538</f>
        <v>996</v>
      </c>
      <c r="E475" s="52">
        <f>E476+E499+E510+E528+E531+E534+E538</f>
        <v>1359</v>
      </c>
    </row>
    <row r="476" spans="1:5">
      <c r="A476" s="74">
        <v>21301</v>
      </c>
      <c r="B476" s="74" t="s">
        <v>484</v>
      </c>
      <c r="C476" s="51">
        <f>SUM(C477:C498)</f>
        <v>326</v>
      </c>
      <c r="D476" s="51">
        <f>SUM(D477:D498)</f>
        <v>523</v>
      </c>
      <c r="E476" s="52">
        <f>SUM(E477:E498)</f>
        <v>840</v>
      </c>
    </row>
    <row r="477" hidden="1" spans="1:5">
      <c r="A477" s="70">
        <v>2130101</v>
      </c>
      <c r="B477" s="71" t="s">
        <v>114</v>
      </c>
      <c r="C477" s="72"/>
      <c r="D477" s="72"/>
      <c r="E477" s="86"/>
    </row>
    <row r="478" hidden="1" spans="1:5">
      <c r="A478" s="70">
        <v>2130102</v>
      </c>
      <c r="B478" s="71" t="s">
        <v>115</v>
      </c>
      <c r="C478" s="72"/>
      <c r="D478" s="72"/>
      <c r="E478" s="86"/>
    </row>
    <row r="479" spans="1:5">
      <c r="A479" s="70">
        <v>2130103</v>
      </c>
      <c r="B479" s="71" t="s">
        <v>116</v>
      </c>
      <c r="C479" s="72">
        <v>205</v>
      </c>
      <c r="D479" s="72">
        <v>205</v>
      </c>
      <c r="E479" s="86">
        <v>185</v>
      </c>
    </row>
    <row r="480" hidden="1" spans="1:5">
      <c r="A480" s="70">
        <v>2130104</v>
      </c>
      <c r="B480" s="71" t="s">
        <v>132</v>
      </c>
      <c r="C480" s="72"/>
      <c r="D480" s="72"/>
      <c r="E480" s="86"/>
    </row>
    <row r="481" spans="1:5">
      <c r="A481" s="70">
        <v>2130106</v>
      </c>
      <c r="B481" s="71" t="s">
        <v>485</v>
      </c>
      <c r="C481" s="72">
        <v>0</v>
      </c>
      <c r="D481" s="72">
        <v>0</v>
      </c>
      <c r="E481" s="86">
        <v>10</v>
      </c>
    </row>
    <row r="482" spans="1:5">
      <c r="A482" s="70">
        <v>2130108</v>
      </c>
      <c r="B482" s="71" t="s">
        <v>486</v>
      </c>
      <c r="C482" s="72">
        <v>2</v>
      </c>
      <c r="D482" s="72">
        <v>3</v>
      </c>
      <c r="E482" s="86">
        <v>14</v>
      </c>
    </row>
    <row r="483" spans="1:5">
      <c r="A483" s="70">
        <v>2130109</v>
      </c>
      <c r="B483" s="71" t="s">
        <v>487</v>
      </c>
      <c r="C483" s="72">
        <v>8</v>
      </c>
      <c r="D483" s="72">
        <v>25</v>
      </c>
      <c r="E483" s="86">
        <v>20</v>
      </c>
    </row>
    <row r="484" hidden="1" spans="1:5">
      <c r="A484" s="70">
        <v>2130110</v>
      </c>
      <c r="B484" s="71" t="s">
        <v>488</v>
      </c>
      <c r="C484" s="72"/>
      <c r="D484" s="72"/>
      <c r="E484" s="86"/>
    </row>
    <row r="485" spans="1:5">
      <c r="A485" s="70">
        <v>2130111</v>
      </c>
      <c r="B485" s="71" t="s">
        <v>489</v>
      </c>
      <c r="C485" s="72">
        <v>0</v>
      </c>
      <c r="D485" s="72">
        <v>2</v>
      </c>
      <c r="E485" s="86">
        <v>2</v>
      </c>
    </row>
    <row r="486" spans="1:5">
      <c r="A486" s="70">
        <v>2130112</v>
      </c>
      <c r="B486" s="71" t="s">
        <v>490</v>
      </c>
      <c r="C486" s="72">
        <v>0</v>
      </c>
      <c r="D486" s="72">
        <v>1</v>
      </c>
      <c r="E486" s="86">
        <v>0</v>
      </c>
    </row>
    <row r="487" hidden="1" spans="1:5">
      <c r="A487" s="70">
        <v>2130114</v>
      </c>
      <c r="B487" s="71" t="s">
        <v>491</v>
      </c>
      <c r="C487" s="72"/>
      <c r="D487" s="72"/>
      <c r="E487" s="86"/>
    </row>
    <row r="488" spans="1:5">
      <c r="A488" s="70">
        <v>2130119</v>
      </c>
      <c r="B488" s="71" t="s">
        <v>492</v>
      </c>
      <c r="C488" s="72">
        <v>0</v>
      </c>
      <c r="D488" s="72">
        <v>1</v>
      </c>
      <c r="E488" s="86">
        <v>1</v>
      </c>
    </row>
    <row r="489" hidden="1" spans="1:5">
      <c r="A489" s="70">
        <v>2130120</v>
      </c>
      <c r="B489" s="71" t="s">
        <v>493</v>
      </c>
      <c r="C489" s="72"/>
      <c r="D489" s="72"/>
      <c r="E489" s="86"/>
    </row>
    <row r="490" spans="1:5">
      <c r="A490" s="70">
        <v>2130122</v>
      </c>
      <c r="B490" s="71" t="s">
        <v>494</v>
      </c>
      <c r="C490" s="72">
        <v>0</v>
      </c>
      <c r="D490" s="72">
        <v>0</v>
      </c>
      <c r="E490" s="86">
        <v>5</v>
      </c>
    </row>
    <row r="491" spans="1:5">
      <c r="A491" s="70">
        <v>2130124</v>
      </c>
      <c r="B491" s="71" t="s">
        <v>495</v>
      </c>
      <c r="C491" s="72">
        <v>0</v>
      </c>
      <c r="D491" s="72">
        <v>3</v>
      </c>
      <c r="E491" s="86">
        <v>5</v>
      </c>
    </row>
    <row r="492" spans="1:5">
      <c r="A492" s="70">
        <v>2130125</v>
      </c>
      <c r="B492" s="71" t="s">
        <v>496</v>
      </c>
      <c r="C492" s="72">
        <v>0</v>
      </c>
      <c r="D492" s="72">
        <v>36</v>
      </c>
      <c r="E492" s="86">
        <v>36</v>
      </c>
    </row>
    <row r="493" spans="1:5">
      <c r="A493" s="70">
        <v>2130126</v>
      </c>
      <c r="B493" s="71" t="s">
        <v>497</v>
      </c>
      <c r="C493" s="72">
        <v>0</v>
      </c>
      <c r="D493" s="72">
        <v>18</v>
      </c>
      <c r="E493" s="86">
        <v>18</v>
      </c>
    </row>
    <row r="494" hidden="1" spans="1:5">
      <c r="A494" s="70">
        <v>2130135</v>
      </c>
      <c r="B494" s="71" t="s">
        <v>498</v>
      </c>
      <c r="C494" s="72"/>
      <c r="D494" s="72"/>
      <c r="E494" s="86"/>
    </row>
    <row r="495" spans="1:5">
      <c r="A495" s="70">
        <v>2130142</v>
      </c>
      <c r="B495" s="71" t="s">
        <v>499</v>
      </c>
      <c r="C495" s="72">
        <v>0</v>
      </c>
      <c r="D495" s="86">
        <v>0</v>
      </c>
      <c r="E495" s="88">
        <v>109</v>
      </c>
    </row>
    <row r="496" hidden="1" spans="1:5">
      <c r="A496" s="70">
        <v>2130148</v>
      </c>
      <c r="B496" s="71" t="s">
        <v>500</v>
      </c>
      <c r="C496" s="72"/>
      <c r="D496" s="72"/>
      <c r="E496" s="86"/>
    </row>
    <row r="497" spans="1:5">
      <c r="A497" s="70">
        <v>2130152</v>
      </c>
      <c r="B497" s="71" t="s">
        <v>501</v>
      </c>
      <c r="C497" s="72">
        <v>0</v>
      </c>
      <c r="D497" s="72">
        <v>7</v>
      </c>
      <c r="E497" s="86">
        <v>7</v>
      </c>
    </row>
    <row r="498" spans="1:5">
      <c r="A498" s="70">
        <v>2130199</v>
      </c>
      <c r="B498" s="71" t="s">
        <v>502</v>
      </c>
      <c r="C498" s="72">
        <v>111</v>
      </c>
      <c r="D498" s="72">
        <v>222</v>
      </c>
      <c r="E498" s="86">
        <v>428</v>
      </c>
    </row>
    <row r="499" spans="1:5">
      <c r="A499" s="74">
        <v>21302</v>
      </c>
      <c r="B499" s="74" t="s">
        <v>503</v>
      </c>
      <c r="C499" s="51">
        <f>SUM(C500:C509)</f>
        <v>0</v>
      </c>
      <c r="D499" s="51">
        <f>SUM(D500:D509)</f>
        <v>115</v>
      </c>
      <c r="E499" s="52">
        <f>SUM(E500:E509)</f>
        <v>115</v>
      </c>
    </row>
    <row r="500" hidden="1" spans="1:5">
      <c r="A500" s="70">
        <v>2130201</v>
      </c>
      <c r="B500" s="71" t="s">
        <v>114</v>
      </c>
      <c r="C500" s="86"/>
      <c r="D500" s="72"/>
      <c r="E500" s="88"/>
    </row>
    <row r="501" hidden="1" spans="1:5">
      <c r="A501" s="70">
        <v>2130202</v>
      </c>
      <c r="B501" s="71" t="s">
        <v>115</v>
      </c>
      <c r="C501" s="86"/>
      <c r="D501" s="72"/>
      <c r="E501" s="88"/>
    </row>
    <row r="502" hidden="1" spans="1:5">
      <c r="A502" s="70">
        <v>2130204</v>
      </c>
      <c r="B502" s="71" t="s">
        <v>504</v>
      </c>
      <c r="C502" s="72"/>
      <c r="D502" s="72"/>
      <c r="E502" s="86"/>
    </row>
    <row r="503" hidden="1" spans="1:5">
      <c r="A503" s="70">
        <v>2130205</v>
      </c>
      <c r="B503" s="71" t="s">
        <v>505</v>
      </c>
      <c r="C503" s="72"/>
      <c r="D503" s="72"/>
      <c r="E503" s="86"/>
    </row>
    <row r="504" hidden="1" spans="1:5">
      <c r="A504" s="70">
        <v>2130206</v>
      </c>
      <c r="B504" s="71" t="s">
        <v>506</v>
      </c>
      <c r="C504" s="72"/>
      <c r="D504" s="72"/>
      <c r="E504" s="86"/>
    </row>
    <row r="505" spans="1:5">
      <c r="A505" s="70">
        <v>2130209</v>
      </c>
      <c r="B505" s="71" t="s">
        <v>507</v>
      </c>
      <c r="C505" s="72">
        <v>0</v>
      </c>
      <c r="D505" s="72">
        <v>102</v>
      </c>
      <c r="E505" s="86">
        <v>102</v>
      </c>
    </row>
    <row r="506" spans="1:5">
      <c r="A506" s="70">
        <v>2130211</v>
      </c>
      <c r="B506" s="71" t="s">
        <v>508</v>
      </c>
      <c r="C506" s="72">
        <v>0</v>
      </c>
      <c r="D506" s="72">
        <v>13</v>
      </c>
      <c r="E506" s="86">
        <v>13</v>
      </c>
    </row>
    <row r="507" hidden="1" spans="1:5">
      <c r="A507" s="70">
        <v>2130213</v>
      </c>
      <c r="B507" s="71" t="s">
        <v>509</v>
      </c>
      <c r="C507" s="72"/>
      <c r="D507" s="72"/>
      <c r="E507" s="86"/>
    </row>
    <row r="508" hidden="1" spans="1:5">
      <c r="A508" s="70">
        <v>2130237</v>
      </c>
      <c r="B508" s="71" t="s">
        <v>490</v>
      </c>
      <c r="C508" s="72"/>
      <c r="D508" s="72"/>
      <c r="E508" s="86"/>
    </row>
    <row r="509" hidden="1" spans="1:5">
      <c r="A509" s="70">
        <v>2130299</v>
      </c>
      <c r="B509" s="71" t="s">
        <v>510</v>
      </c>
      <c r="C509" s="72">
        <v>0</v>
      </c>
      <c r="D509" s="72">
        <v>0</v>
      </c>
      <c r="E509" s="86">
        <v>0</v>
      </c>
    </row>
    <row r="510" spans="1:5">
      <c r="A510" s="74">
        <v>21303</v>
      </c>
      <c r="B510" s="74" t="s">
        <v>511</v>
      </c>
      <c r="C510" s="51">
        <f>SUM(C511:C527)</f>
        <v>0</v>
      </c>
      <c r="D510" s="51">
        <f>SUM(D511:D527)</f>
        <v>138</v>
      </c>
      <c r="E510" s="52">
        <f>SUM(E511:E527)</f>
        <v>146</v>
      </c>
    </row>
    <row r="511" hidden="1" spans="1:5">
      <c r="A511" s="70">
        <v>2130301</v>
      </c>
      <c r="B511" s="71" t="s">
        <v>114</v>
      </c>
      <c r="C511" s="72"/>
      <c r="D511" s="72"/>
      <c r="E511" s="86"/>
    </row>
    <row r="512" hidden="1" spans="1:5">
      <c r="A512" s="70">
        <v>2130302</v>
      </c>
      <c r="B512" s="71" t="s">
        <v>115</v>
      </c>
      <c r="C512" s="72"/>
      <c r="D512" s="72"/>
      <c r="E512" s="86"/>
    </row>
    <row r="513" hidden="1" spans="1:5">
      <c r="A513" s="70">
        <v>2130303</v>
      </c>
      <c r="B513" s="71" t="s">
        <v>116</v>
      </c>
      <c r="C513" s="72"/>
      <c r="D513" s="72"/>
      <c r="E513" s="86"/>
    </row>
    <row r="514" hidden="1" spans="1:5">
      <c r="A514" s="70">
        <v>2130304</v>
      </c>
      <c r="B514" s="71" t="s">
        <v>512</v>
      </c>
      <c r="C514" s="72">
        <v>0</v>
      </c>
      <c r="D514" s="72">
        <v>0</v>
      </c>
      <c r="E514" s="86">
        <v>0</v>
      </c>
    </row>
    <row r="515" hidden="1" spans="1:5">
      <c r="A515" s="70">
        <v>2130305</v>
      </c>
      <c r="B515" s="71" t="s">
        <v>513</v>
      </c>
      <c r="C515" s="72">
        <v>0</v>
      </c>
      <c r="D515" s="72">
        <v>0</v>
      </c>
      <c r="E515" s="86">
        <v>0</v>
      </c>
    </row>
    <row r="516" hidden="1" spans="1:5">
      <c r="A516" s="70">
        <v>2130306</v>
      </c>
      <c r="B516" s="71" t="s">
        <v>514</v>
      </c>
      <c r="C516" s="72">
        <v>0</v>
      </c>
      <c r="D516" s="72">
        <v>0</v>
      </c>
      <c r="E516" s="86">
        <v>0</v>
      </c>
    </row>
    <row r="517" hidden="1" spans="1:5">
      <c r="A517" s="70">
        <v>2130308</v>
      </c>
      <c r="B517" s="71" t="s">
        <v>515</v>
      </c>
      <c r="C517" s="72"/>
      <c r="D517" s="72"/>
      <c r="E517" s="86"/>
    </row>
    <row r="518" hidden="1" spans="1:5">
      <c r="A518" s="70">
        <v>2130309</v>
      </c>
      <c r="B518" s="71" t="s">
        <v>516</v>
      </c>
      <c r="C518" s="72"/>
      <c r="D518" s="72"/>
      <c r="E518" s="86"/>
    </row>
    <row r="519" spans="1:5">
      <c r="A519" s="70">
        <v>2130311</v>
      </c>
      <c r="B519" s="71" t="s">
        <v>517</v>
      </c>
      <c r="C519" s="72">
        <v>0</v>
      </c>
      <c r="D519" s="72">
        <v>20</v>
      </c>
      <c r="E519" s="86">
        <v>20</v>
      </c>
    </row>
    <row r="520" hidden="1" spans="1:5">
      <c r="A520" s="70">
        <v>2130312</v>
      </c>
      <c r="B520" s="71" t="s">
        <v>518</v>
      </c>
      <c r="C520" s="72"/>
      <c r="D520" s="72"/>
      <c r="E520" s="86"/>
    </row>
    <row r="521" hidden="1" spans="1:5">
      <c r="A521" s="70">
        <v>2130313</v>
      </c>
      <c r="B521" s="71" t="s">
        <v>519</v>
      </c>
      <c r="C521" s="72"/>
      <c r="D521" s="72"/>
      <c r="E521" s="86"/>
    </row>
    <row r="522" spans="1:5">
      <c r="A522" s="70">
        <v>2130314</v>
      </c>
      <c r="B522" s="71" t="s">
        <v>520</v>
      </c>
      <c r="C522" s="72">
        <v>0</v>
      </c>
      <c r="D522" s="72">
        <v>29</v>
      </c>
      <c r="E522" s="86">
        <v>29</v>
      </c>
    </row>
    <row r="523" spans="1:5">
      <c r="A523" s="70">
        <v>2130321</v>
      </c>
      <c r="B523" s="71" t="s">
        <v>521</v>
      </c>
      <c r="C523" s="72">
        <v>0</v>
      </c>
      <c r="D523" s="72">
        <v>88</v>
      </c>
      <c r="E523" s="86">
        <v>89</v>
      </c>
    </row>
    <row r="524" hidden="1" spans="1:5">
      <c r="A524" s="70">
        <v>2130322</v>
      </c>
      <c r="B524" s="71" t="s">
        <v>522</v>
      </c>
      <c r="C524" s="72"/>
      <c r="D524" s="72"/>
      <c r="E524" s="86"/>
    </row>
    <row r="525" hidden="1" spans="1:5">
      <c r="A525" s="70">
        <v>2130333</v>
      </c>
      <c r="B525" s="71" t="s">
        <v>523</v>
      </c>
      <c r="C525" s="72"/>
      <c r="D525" s="72"/>
      <c r="E525" s="86"/>
    </row>
    <row r="526" spans="1:5">
      <c r="A526" s="70">
        <v>2130334</v>
      </c>
      <c r="B526" s="71" t="s">
        <v>524</v>
      </c>
      <c r="C526" s="72">
        <v>0</v>
      </c>
      <c r="D526" s="72">
        <v>1</v>
      </c>
      <c r="E526" s="86">
        <v>3</v>
      </c>
    </row>
    <row r="527" spans="1:5">
      <c r="A527" s="70">
        <v>2130399</v>
      </c>
      <c r="B527" s="71" t="s">
        <v>525</v>
      </c>
      <c r="C527" s="72">
        <v>0</v>
      </c>
      <c r="D527" s="72">
        <v>0</v>
      </c>
      <c r="E527" s="86">
        <v>5</v>
      </c>
    </row>
    <row r="528" spans="1:5">
      <c r="A528" s="74">
        <v>21305</v>
      </c>
      <c r="B528" s="74" t="s">
        <v>526</v>
      </c>
      <c r="C528" s="51">
        <f>C529+C530</f>
        <v>10</v>
      </c>
      <c r="D528" s="51">
        <f>D529+D530</f>
        <v>100</v>
      </c>
      <c r="E528" s="52">
        <f>E529+E530</f>
        <v>175</v>
      </c>
    </row>
    <row r="529" hidden="1" spans="1:5">
      <c r="A529" s="70">
        <v>2130504</v>
      </c>
      <c r="B529" s="71" t="s">
        <v>527</v>
      </c>
      <c r="C529" s="72"/>
      <c r="D529" s="72"/>
      <c r="E529" s="86"/>
    </row>
    <row r="530" spans="1:5">
      <c r="A530" s="70">
        <v>2130599</v>
      </c>
      <c r="B530" s="71" t="s">
        <v>528</v>
      </c>
      <c r="C530" s="72">
        <v>10</v>
      </c>
      <c r="D530" s="72">
        <v>100</v>
      </c>
      <c r="E530" s="86">
        <v>175</v>
      </c>
    </row>
    <row r="531" spans="1:5">
      <c r="A531" s="74">
        <v>21307</v>
      </c>
      <c r="B531" s="74" t="s">
        <v>529</v>
      </c>
      <c r="C531" s="51">
        <f>SUM(C532:C533)</f>
        <v>0</v>
      </c>
      <c r="D531" s="51">
        <f>SUM(D532:D533)</f>
        <v>22</v>
      </c>
      <c r="E531" s="52">
        <f>SUM(E532:E533)</f>
        <v>22</v>
      </c>
    </row>
    <row r="532" spans="1:5">
      <c r="A532" s="70">
        <v>2130701</v>
      </c>
      <c r="B532" s="71" t="s">
        <v>530</v>
      </c>
      <c r="C532" s="72">
        <v>0</v>
      </c>
      <c r="D532" s="72">
        <v>22</v>
      </c>
      <c r="E532" s="86">
        <v>22</v>
      </c>
    </row>
    <row r="533" hidden="1" spans="1:5">
      <c r="A533" s="70">
        <v>2130705</v>
      </c>
      <c r="B533" s="71" t="s">
        <v>531</v>
      </c>
      <c r="C533" s="72"/>
      <c r="D533" s="72"/>
      <c r="E533" s="86"/>
    </row>
    <row r="534" spans="1:5">
      <c r="A534" s="74">
        <v>21308</v>
      </c>
      <c r="B534" s="74" t="s">
        <v>532</v>
      </c>
      <c r="C534" s="51">
        <f>SUM(C535:C537)</f>
        <v>83</v>
      </c>
      <c r="D534" s="51">
        <f>SUM(D535:D537)</f>
        <v>83</v>
      </c>
      <c r="E534" s="52">
        <f>SUM(E535:E537)</f>
        <v>27</v>
      </c>
    </row>
    <row r="535" spans="1:5">
      <c r="A535" s="70">
        <v>2130803</v>
      </c>
      <c r="B535" s="71" t="s">
        <v>533</v>
      </c>
      <c r="C535" s="72">
        <v>83</v>
      </c>
      <c r="D535" s="72">
        <v>83</v>
      </c>
      <c r="E535" s="86">
        <v>27</v>
      </c>
    </row>
    <row r="536" hidden="1" spans="1:5">
      <c r="A536" s="70">
        <v>2130804</v>
      </c>
      <c r="B536" s="71" t="s">
        <v>534</v>
      </c>
      <c r="C536" s="72"/>
      <c r="D536" s="72"/>
      <c r="E536" s="86"/>
    </row>
    <row r="537" hidden="1" spans="1:5">
      <c r="A537" s="70">
        <v>2130899</v>
      </c>
      <c r="B537" s="71" t="s">
        <v>535</v>
      </c>
      <c r="C537" s="72"/>
      <c r="D537" s="72"/>
      <c r="E537" s="86"/>
    </row>
    <row r="538" spans="1:5">
      <c r="A538" s="74">
        <v>21399</v>
      </c>
      <c r="B538" s="74" t="s">
        <v>536</v>
      </c>
      <c r="C538" s="51">
        <f>C539</f>
        <v>0</v>
      </c>
      <c r="D538" s="51">
        <f>D539</f>
        <v>15</v>
      </c>
      <c r="E538" s="52">
        <f>E539</f>
        <v>34</v>
      </c>
    </row>
    <row r="539" spans="1:5">
      <c r="A539" s="70">
        <v>2139999</v>
      </c>
      <c r="B539" s="71" t="s">
        <v>537</v>
      </c>
      <c r="C539" s="72">
        <v>0</v>
      </c>
      <c r="D539" s="72">
        <v>15</v>
      </c>
      <c r="E539" s="86">
        <v>34</v>
      </c>
    </row>
    <row r="540" spans="1:5">
      <c r="A540" s="74">
        <v>214</v>
      </c>
      <c r="B540" s="74" t="s">
        <v>538</v>
      </c>
      <c r="C540" s="51">
        <f>C541+C549+C554+C556</f>
        <v>31</v>
      </c>
      <c r="D540" s="51">
        <f>D541+D549+D554+D556</f>
        <v>76</v>
      </c>
      <c r="E540" s="52">
        <f>E541+E549+E554+E556</f>
        <v>81</v>
      </c>
    </row>
    <row r="541" spans="1:5">
      <c r="A541" s="74">
        <v>21401</v>
      </c>
      <c r="B541" s="74" t="s">
        <v>539</v>
      </c>
      <c r="C541" s="51">
        <f>SUM(C542:C548)</f>
        <v>31</v>
      </c>
      <c r="D541" s="51">
        <f>SUM(D542:D548)</f>
        <v>76</v>
      </c>
      <c r="E541" s="52">
        <f>SUM(E542:E548)</f>
        <v>81</v>
      </c>
    </row>
    <row r="542" hidden="1" spans="1:5">
      <c r="A542" s="70">
        <v>2140101</v>
      </c>
      <c r="B542" s="71" t="s">
        <v>114</v>
      </c>
      <c r="C542" s="72"/>
      <c r="D542" s="72"/>
      <c r="E542" s="86"/>
    </row>
    <row r="543" hidden="1" spans="1:5">
      <c r="A543" s="70">
        <v>2140102</v>
      </c>
      <c r="B543" s="71" t="s">
        <v>115</v>
      </c>
      <c r="C543" s="72"/>
      <c r="D543" s="72"/>
      <c r="E543" s="86"/>
    </row>
    <row r="544" hidden="1" spans="1:5">
      <c r="A544" s="70">
        <v>2140103</v>
      </c>
      <c r="B544" s="71" t="s">
        <v>116</v>
      </c>
      <c r="C544" s="72"/>
      <c r="D544" s="72"/>
      <c r="E544" s="86"/>
    </row>
    <row r="545" spans="1:5">
      <c r="A545" s="70">
        <v>2140104</v>
      </c>
      <c r="B545" s="71" t="s">
        <v>540</v>
      </c>
      <c r="C545" s="72">
        <v>0</v>
      </c>
      <c r="D545" s="72">
        <v>4</v>
      </c>
      <c r="E545" s="86">
        <v>8</v>
      </c>
    </row>
    <row r="546" spans="1:5">
      <c r="A546" s="70">
        <v>2140106</v>
      </c>
      <c r="B546" s="71" t="s">
        <v>541</v>
      </c>
      <c r="C546" s="72">
        <v>0</v>
      </c>
      <c r="D546" s="72">
        <v>38</v>
      </c>
      <c r="E546" s="86">
        <v>70</v>
      </c>
    </row>
    <row r="547" spans="1:5">
      <c r="A547" s="70">
        <v>2140110</v>
      </c>
      <c r="B547" s="71" t="s">
        <v>542</v>
      </c>
      <c r="C547" s="72">
        <v>11</v>
      </c>
      <c r="D547" s="72">
        <v>11</v>
      </c>
      <c r="E547" s="86">
        <v>0</v>
      </c>
    </row>
    <row r="548" spans="1:5">
      <c r="A548" s="70">
        <v>2140199</v>
      </c>
      <c r="B548" s="71" t="s">
        <v>543</v>
      </c>
      <c r="C548" s="72">
        <v>20</v>
      </c>
      <c r="D548" s="72">
        <v>23</v>
      </c>
      <c r="E548" s="86">
        <v>3</v>
      </c>
    </row>
    <row r="549" ht="27" hidden="1" spans="1:5">
      <c r="A549" s="74">
        <v>21404</v>
      </c>
      <c r="B549" s="74" t="s">
        <v>544</v>
      </c>
      <c r="C549" s="51">
        <f>SUM(C550:C553)</f>
        <v>0</v>
      </c>
      <c r="D549" s="51">
        <f>SUM(D550:D553)</f>
        <v>0</v>
      </c>
      <c r="E549" s="52">
        <f>SUM(E550:E553)</f>
        <v>0</v>
      </c>
    </row>
    <row r="550" hidden="1" spans="1:5">
      <c r="A550" s="70">
        <v>2140401</v>
      </c>
      <c r="B550" s="71" t="s">
        <v>545</v>
      </c>
      <c r="C550" s="72"/>
      <c r="D550" s="72"/>
      <c r="E550" s="86"/>
    </row>
    <row r="551" hidden="1" spans="1:5">
      <c r="A551" s="70">
        <v>2140402</v>
      </c>
      <c r="B551" s="71" t="s">
        <v>546</v>
      </c>
      <c r="C551" s="72"/>
      <c r="D551" s="72"/>
      <c r="E551" s="86"/>
    </row>
    <row r="552" hidden="1" spans="1:5">
      <c r="A552" s="70">
        <v>2140403</v>
      </c>
      <c r="B552" s="71" t="s">
        <v>547</v>
      </c>
      <c r="C552" s="72"/>
      <c r="D552" s="72"/>
      <c r="E552" s="86"/>
    </row>
    <row r="553" hidden="1" spans="1:5">
      <c r="A553" s="70">
        <v>2140499</v>
      </c>
      <c r="B553" s="71" t="s">
        <v>548</v>
      </c>
      <c r="C553" s="72"/>
      <c r="D553" s="72"/>
      <c r="E553" s="86"/>
    </row>
    <row r="554" hidden="1" spans="1:5">
      <c r="A554" s="74">
        <v>21406</v>
      </c>
      <c r="B554" s="74" t="s">
        <v>549</v>
      </c>
      <c r="C554" s="51">
        <f>C555</f>
        <v>0</v>
      </c>
      <c r="D554" s="51">
        <f>D555</f>
        <v>0</v>
      </c>
      <c r="E554" s="52">
        <f>E555</f>
        <v>0</v>
      </c>
    </row>
    <row r="555" ht="27" hidden="1" spans="1:5">
      <c r="A555" s="70">
        <v>2140601</v>
      </c>
      <c r="B555" s="71" t="s">
        <v>550</v>
      </c>
      <c r="C555" s="72">
        <v>0</v>
      </c>
      <c r="D555" s="72">
        <v>0</v>
      </c>
      <c r="E555" s="86">
        <v>0</v>
      </c>
    </row>
    <row r="556" hidden="1" spans="1:5">
      <c r="A556" s="74">
        <v>21499</v>
      </c>
      <c r="B556" s="74" t="s">
        <v>551</v>
      </c>
      <c r="C556" s="51">
        <f>C557+C558</f>
        <v>0</v>
      </c>
      <c r="D556" s="51">
        <f>D557+D558</f>
        <v>0</v>
      </c>
      <c r="E556" s="52">
        <f>SUM(E557:E558)</f>
        <v>0</v>
      </c>
    </row>
    <row r="557" hidden="1" spans="1:5">
      <c r="A557" s="70">
        <v>2149901</v>
      </c>
      <c r="B557" s="71" t="s">
        <v>552</v>
      </c>
      <c r="C557" s="72"/>
      <c r="D557" s="72"/>
      <c r="E557" s="86"/>
    </row>
    <row r="558" hidden="1" spans="1:5">
      <c r="A558" s="70">
        <v>2149999</v>
      </c>
      <c r="B558" s="71" t="s">
        <v>553</v>
      </c>
      <c r="C558" s="72"/>
      <c r="D558" s="72"/>
      <c r="E558" s="86"/>
    </row>
    <row r="559" spans="1:5">
      <c r="A559" s="74">
        <v>215</v>
      </c>
      <c r="B559" s="74" t="s">
        <v>554</v>
      </c>
      <c r="C559" s="51">
        <f>C560+C562+C566</f>
        <v>11</v>
      </c>
      <c r="D559" s="51">
        <f>D560+D562+D566</f>
        <v>12</v>
      </c>
      <c r="E559" s="52">
        <f>E560+E562+E566</f>
        <v>10</v>
      </c>
    </row>
    <row r="560" hidden="1" spans="1:5">
      <c r="A560" s="74">
        <v>21502</v>
      </c>
      <c r="B560" s="74" t="s">
        <v>555</v>
      </c>
      <c r="C560" s="51">
        <f>C561</f>
        <v>0</v>
      </c>
      <c r="D560" s="51">
        <f>D561</f>
        <v>0</v>
      </c>
      <c r="E560" s="52">
        <f>E561</f>
        <v>0</v>
      </c>
    </row>
    <row r="561" hidden="1" spans="1:5">
      <c r="A561" s="70">
        <v>2150299</v>
      </c>
      <c r="B561" s="71" t="s">
        <v>556</v>
      </c>
      <c r="C561" s="72"/>
      <c r="D561" s="72"/>
      <c r="E561" s="86"/>
    </row>
    <row r="562" hidden="1" spans="1:5">
      <c r="A562" s="74">
        <v>21505</v>
      </c>
      <c r="B562" s="74" t="s">
        <v>557</v>
      </c>
      <c r="C562" s="51">
        <f>SUM(C563:C565)</f>
        <v>0</v>
      </c>
      <c r="D562" s="51">
        <f>SUM(D563:D565)</f>
        <v>0</v>
      </c>
      <c r="E562" s="52">
        <f>SUM(E563:E565)</f>
        <v>0</v>
      </c>
    </row>
    <row r="563" hidden="1" spans="1:5">
      <c r="A563" s="70">
        <v>2150508</v>
      </c>
      <c r="B563" s="71" t="s">
        <v>558</v>
      </c>
      <c r="C563" s="72"/>
      <c r="D563" s="72"/>
      <c r="E563" s="86"/>
    </row>
    <row r="564" hidden="1" spans="1:5">
      <c r="A564" s="70">
        <v>2150510</v>
      </c>
      <c r="B564" s="71" t="s">
        <v>559</v>
      </c>
      <c r="C564" s="72"/>
      <c r="D564" s="72"/>
      <c r="E564" s="86"/>
    </row>
    <row r="565" hidden="1" spans="1:5">
      <c r="A565" s="70">
        <v>2150599</v>
      </c>
      <c r="B565" s="71" t="s">
        <v>560</v>
      </c>
      <c r="C565" s="72"/>
      <c r="D565" s="72"/>
      <c r="E565" s="86"/>
    </row>
    <row r="566" spans="1:5">
      <c r="A566" s="74">
        <v>21508</v>
      </c>
      <c r="B566" s="74" t="s">
        <v>561</v>
      </c>
      <c r="C566" s="51">
        <f>C567+C568</f>
        <v>11</v>
      </c>
      <c r="D566" s="51">
        <f>D567+D568</f>
        <v>12</v>
      </c>
      <c r="E566" s="52">
        <f>SUM(E567:E568)</f>
        <v>10</v>
      </c>
    </row>
    <row r="567" spans="1:5">
      <c r="A567" s="70">
        <v>2150805</v>
      </c>
      <c r="B567" s="71" t="s">
        <v>562</v>
      </c>
      <c r="C567" s="72">
        <v>11</v>
      </c>
      <c r="D567" s="72">
        <v>12</v>
      </c>
      <c r="E567" s="86">
        <v>10</v>
      </c>
    </row>
    <row r="568" hidden="1" spans="1:5">
      <c r="A568" s="70">
        <v>2150899</v>
      </c>
      <c r="B568" s="71" t="s">
        <v>563</v>
      </c>
      <c r="C568" s="72"/>
      <c r="D568" s="72"/>
      <c r="E568" s="86"/>
    </row>
    <row r="569" hidden="1" spans="1:5">
      <c r="A569" s="74">
        <v>216</v>
      </c>
      <c r="B569" s="74" t="s">
        <v>564</v>
      </c>
      <c r="C569" s="51">
        <f>C570+C574+C576</f>
        <v>0</v>
      </c>
      <c r="D569" s="51">
        <f>D570+D574+D576</f>
        <v>0</v>
      </c>
      <c r="E569" s="52">
        <f>E570+E574+E576</f>
        <v>0</v>
      </c>
    </row>
    <row r="570" hidden="1" spans="1:5">
      <c r="A570" s="74">
        <v>21602</v>
      </c>
      <c r="B570" s="74" t="s">
        <v>565</v>
      </c>
      <c r="C570" s="51">
        <f>SUM(C571:C573)</f>
        <v>0</v>
      </c>
      <c r="D570" s="51">
        <f>SUM(D571:D573)</f>
        <v>0</v>
      </c>
      <c r="E570" s="52">
        <f>SUM(E571:E573)</f>
        <v>0</v>
      </c>
    </row>
    <row r="571" hidden="1" spans="1:5">
      <c r="A571" s="70">
        <v>2160201</v>
      </c>
      <c r="B571" s="71" t="s">
        <v>114</v>
      </c>
      <c r="C571" s="72"/>
      <c r="D571" s="72"/>
      <c r="E571" s="86"/>
    </row>
    <row r="572" hidden="1" spans="1:5">
      <c r="A572" s="70">
        <v>2160202</v>
      </c>
      <c r="B572" s="71" t="s">
        <v>115</v>
      </c>
      <c r="C572" s="72"/>
      <c r="D572" s="72"/>
      <c r="E572" s="86"/>
    </row>
    <row r="573" hidden="1" spans="1:5">
      <c r="A573" s="70">
        <v>2160299</v>
      </c>
      <c r="B573" s="71" t="s">
        <v>566</v>
      </c>
      <c r="C573" s="72"/>
      <c r="D573" s="72"/>
      <c r="E573" s="86"/>
    </row>
    <row r="574" hidden="1" spans="1:5">
      <c r="A574" s="74">
        <v>21606</v>
      </c>
      <c r="B574" s="74" t="s">
        <v>567</v>
      </c>
      <c r="C574" s="51">
        <f t="shared" ref="C574:C579" si="3">C575</f>
        <v>0</v>
      </c>
      <c r="D574" s="51">
        <f t="shared" ref="D574:D579" si="4">D575</f>
        <v>0</v>
      </c>
      <c r="E574" s="52">
        <f t="shared" ref="E574:E579" si="5">E575</f>
        <v>0</v>
      </c>
    </row>
    <row r="575" hidden="1" spans="1:5">
      <c r="A575" s="70">
        <v>2160699</v>
      </c>
      <c r="B575" s="71" t="s">
        <v>568</v>
      </c>
      <c r="C575" s="72"/>
      <c r="D575" s="72"/>
      <c r="E575" s="86"/>
    </row>
    <row r="576" hidden="1" spans="1:5">
      <c r="A576" s="74">
        <v>21699</v>
      </c>
      <c r="B576" s="74" t="s">
        <v>569</v>
      </c>
      <c r="C576" s="51">
        <f t="shared" si="3"/>
        <v>0</v>
      </c>
      <c r="D576" s="51">
        <f t="shared" si="4"/>
        <v>0</v>
      </c>
      <c r="E576" s="52">
        <f t="shared" si="5"/>
        <v>0</v>
      </c>
    </row>
    <row r="577" hidden="1" spans="1:5">
      <c r="A577" s="70">
        <v>2169999</v>
      </c>
      <c r="B577" s="71" t="s">
        <v>570</v>
      </c>
      <c r="C577" s="72"/>
      <c r="D577" s="72"/>
      <c r="E577" s="86"/>
    </row>
    <row r="578" hidden="1" spans="1:5">
      <c r="A578" s="74">
        <v>217</v>
      </c>
      <c r="B578" s="74" t="s">
        <v>571</v>
      </c>
      <c r="C578" s="51">
        <f t="shared" si="3"/>
        <v>0</v>
      </c>
      <c r="D578" s="51">
        <f t="shared" si="4"/>
        <v>0</v>
      </c>
      <c r="E578" s="52">
        <f t="shared" si="5"/>
        <v>0</v>
      </c>
    </row>
    <row r="579" hidden="1" spans="1:5">
      <c r="A579" s="74">
        <v>21799</v>
      </c>
      <c r="B579" s="74" t="s">
        <v>572</v>
      </c>
      <c r="C579" s="51">
        <f t="shared" si="3"/>
        <v>0</v>
      </c>
      <c r="D579" s="51">
        <f t="shared" si="4"/>
        <v>0</v>
      </c>
      <c r="E579" s="52">
        <f t="shared" si="5"/>
        <v>0</v>
      </c>
    </row>
    <row r="580" hidden="1" spans="1:5">
      <c r="A580" s="70">
        <v>2179901</v>
      </c>
      <c r="B580" s="71" t="s">
        <v>573</v>
      </c>
      <c r="C580" s="72"/>
      <c r="D580" s="72"/>
      <c r="E580" s="86"/>
    </row>
    <row r="581" hidden="1" spans="1:5">
      <c r="A581" s="74">
        <v>220</v>
      </c>
      <c r="B581" s="74" t="s">
        <v>574</v>
      </c>
      <c r="C581" s="51">
        <f>C582+C589</f>
        <v>0</v>
      </c>
      <c r="D581" s="51">
        <f>D582+D589</f>
        <v>0</v>
      </c>
      <c r="E581" s="52">
        <f>E582+E589</f>
        <v>0</v>
      </c>
    </row>
    <row r="582" hidden="1" spans="1:5">
      <c r="A582" s="74">
        <v>22001</v>
      </c>
      <c r="B582" s="74" t="s">
        <v>575</v>
      </c>
      <c r="C582" s="51">
        <f>SUM(C583:C588)</f>
        <v>0</v>
      </c>
      <c r="D582" s="51">
        <f>SUM(D583:D588)</f>
        <v>0</v>
      </c>
      <c r="E582" s="52">
        <f>SUM(E583:E588)</f>
        <v>0</v>
      </c>
    </row>
    <row r="583" hidden="1" spans="1:5">
      <c r="A583" s="70">
        <v>2200101</v>
      </c>
      <c r="B583" s="71" t="s">
        <v>114</v>
      </c>
      <c r="C583" s="72"/>
      <c r="D583" s="72"/>
      <c r="E583" s="86"/>
    </row>
    <row r="584" hidden="1" spans="1:5">
      <c r="A584" s="70">
        <v>2200102</v>
      </c>
      <c r="B584" s="71" t="s">
        <v>115</v>
      </c>
      <c r="C584" s="72"/>
      <c r="D584" s="72"/>
      <c r="E584" s="86"/>
    </row>
    <row r="585" hidden="1" spans="1:5">
      <c r="A585" s="70">
        <v>2200106</v>
      </c>
      <c r="B585" s="71" t="s">
        <v>576</v>
      </c>
      <c r="C585" s="72">
        <v>0</v>
      </c>
      <c r="D585" s="72">
        <v>0</v>
      </c>
      <c r="E585" s="86">
        <v>0</v>
      </c>
    </row>
    <row r="586" hidden="1" spans="1:5">
      <c r="A586" s="70">
        <v>2200110</v>
      </c>
      <c r="B586" s="71" t="s">
        <v>577</v>
      </c>
      <c r="C586" s="72"/>
      <c r="D586" s="72"/>
      <c r="E586" s="86"/>
    </row>
    <row r="587" hidden="1" spans="1:5">
      <c r="A587" s="70">
        <v>2200114</v>
      </c>
      <c r="B587" s="71" t="s">
        <v>578</v>
      </c>
      <c r="C587" s="72"/>
      <c r="D587" s="72"/>
      <c r="E587" s="86"/>
    </row>
    <row r="588" hidden="1" spans="1:5">
      <c r="A588" s="70">
        <v>2200150</v>
      </c>
      <c r="B588" s="71" t="s">
        <v>132</v>
      </c>
      <c r="C588" s="72"/>
      <c r="D588" s="72"/>
      <c r="E588" s="86"/>
    </row>
    <row r="589" hidden="1" spans="1:5">
      <c r="A589" s="74">
        <v>22005</v>
      </c>
      <c r="B589" s="74" t="s">
        <v>579</v>
      </c>
      <c r="C589" s="51">
        <f>SUM(C590:C592)</f>
        <v>0</v>
      </c>
      <c r="D589" s="51">
        <f>SUM(D590:D592)</f>
        <v>0</v>
      </c>
      <c r="E589" s="52">
        <f>SUM(E590:E592)</f>
        <v>0</v>
      </c>
    </row>
    <row r="590" hidden="1" spans="1:5">
      <c r="A590" s="70">
        <v>2200504</v>
      </c>
      <c r="B590" s="71" t="s">
        <v>580</v>
      </c>
      <c r="C590" s="72"/>
      <c r="D590" s="72"/>
      <c r="E590" s="86"/>
    </row>
    <row r="591" hidden="1" spans="1:5">
      <c r="A591" s="70">
        <v>2200509</v>
      </c>
      <c r="B591" s="71" t="s">
        <v>581</v>
      </c>
      <c r="C591" s="72"/>
      <c r="D591" s="72"/>
      <c r="E591" s="86"/>
    </row>
    <row r="592" hidden="1" spans="1:5">
      <c r="A592" s="70">
        <v>2200510</v>
      </c>
      <c r="B592" s="71" t="s">
        <v>582</v>
      </c>
      <c r="C592" s="72"/>
      <c r="D592" s="72"/>
      <c r="E592" s="86"/>
    </row>
    <row r="593" spans="1:5">
      <c r="A593" s="74">
        <v>221</v>
      </c>
      <c r="B593" s="74" t="s">
        <v>583</v>
      </c>
      <c r="C593" s="51">
        <f>C594+C597+C601</f>
        <v>155</v>
      </c>
      <c r="D593" s="51">
        <f>D594+D597+D601</f>
        <v>165</v>
      </c>
      <c r="E593" s="52">
        <f>E594+E597+E601</f>
        <v>151</v>
      </c>
    </row>
    <row r="594" spans="1:5">
      <c r="A594" s="74">
        <v>22101</v>
      </c>
      <c r="B594" s="74" t="s">
        <v>584</v>
      </c>
      <c r="C594" s="51">
        <f>C595+C596</f>
        <v>0</v>
      </c>
      <c r="D594" s="51">
        <f>D595+D596</f>
        <v>10</v>
      </c>
      <c r="E594" s="52">
        <f>SUM(E595:E596)</f>
        <v>0</v>
      </c>
    </row>
    <row r="595" hidden="1" spans="1:5">
      <c r="A595" s="70">
        <v>2210103</v>
      </c>
      <c r="B595" s="71" t="s">
        <v>585</v>
      </c>
      <c r="C595" s="72"/>
      <c r="D595" s="72"/>
      <c r="E595" s="86"/>
    </row>
    <row r="596" spans="1:5">
      <c r="A596" s="70">
        <v>2210105</v>
      </c>
      <c r="B596" s="71" t="s">
        <v>586</v>
      </c>
      <c r="C596" s="72">
        <v>0</v>
      </c>
      <c r="D596" s="72">
        <v>10</v>
      </c>
      <c r="E596" s="86">
        <v>0</v>
      </c>
    </row>
    <row r="597" spans="1:5">
      <c r="A597" s="74">
        <v>22102</v>
      </c>
      <c r="B597" s="74" t="s">
        <v>587</v>
      </c>
      <c r="C597" s="51">
        <f>C598</f>
        <v>155</v>
      </c>
      <c r="D597" s="51">
        <f>D598</f>
        <v>155</v>
      </c>
      <c r="E597" s="52">
        <f>E598</f>
        <v>151</v>
      </c>
    </row>
    <row r="598" spans="1:5">
      <c r="A598" s="70">
        <v>2210201</v>
      </c>
      <c r="B598" s="71" t="s">
        <v>588</v>
      </c>
      <c r="C598" s="86">
        <v>155</v>
      </c>
      <c r="D598" s="86">
        <v>155</v>
      </c>
      <c r="E598" s="86">
        <v>151</v>
      </c>
    </row>
    <row r="599" hidden="1" spans="1:5">
      <c r="A599" s="70">
        <v>221020101</v>
      </c>
      <c r="B599" s="71" t="s">
        <v>589</v>
      </c>
      <c r="C599" s="72">
        <v>155</v>
      </c>
      <c r="D599" s="72">
        <v>155</v>
      </c>
      <c r="E599" s="86">
        <v>151</v>
      </c>
    </row>
    <row r="600" hidden="1" spans="1:5">
      <c r="A600" s="70">
        <v>221020102</v>
      </c>
      <c r="B600" s="71" t="s">
        <v>590</v>
      </c>
      <c r="C600" s="72"/>
      <c r="D600" s="72"/>
      <c r="E600" s="86"/>
    </row>
    <row r="601" hidden="1" spans="1:5">
      <c r="A601" s="74">
        <v>22103</v>
      </c>
      <c r="B601" s="74" t="s">
        <v>591</v>
      </c>
      <c r="C601" s="51">
        <f>C602+C603</f>
        <v>0</v>
      </c>
      <c r="D601" s="51">
        <f>D602+D603</f>
        <v>0</v>
      </c>
      <c r="E601" s="52">
        <f>SUM(E602:E603)</f>
        <v>0</v>
      </c>
    </row>
    <row r="602" hidden="1" spans="1:5">
      <c r="A602" s="70">
        <v>2210302</v>
      </c>
      <c r="B602" s="71" t="s">
        <v>592</v>
      </c>
      <c r="C602" s="72"/>
      <c r="D602" s="72"/>
      <c r="E602" s="86"/>
    </row>
    <row r="603" hidden="1" spans="1:5">
      <c r="A603" s="70">
        <v>2210399</v>
      </c>
      <c r="B603" s="71" t="s">
        <v>593</v>
      </c>
      <c r="C603" s="72"/>
      <c r="D603" s="72"/>
      <c r="E603" s="86"/>
    </row>
    <row r="604" hidden="1" spans="1:5">
      <c r="A604" s="74">
        <v>222</v>
      </c>
      <c r="B604" s="74" t="s">
        <v>594</v>
      </c>
      <c r="C604" s="51">
        <f>C605+C611+C616</f>
        <v>0</v>
      </c>
      <c r="D604" s="51">
        <f>D605+D611+D616</f>
        <v>0</v>
      </c>
      <c r="E604" s="52">
        <f>E605+E611+E616</f>
        <v>0</v>
      </c>
    </row>
    <row r="605" hidden="1" spans="1:5">
      <c r="A605" s="74">
        <v>22201</v>
      </c>
      <c r="B605" s="74" t="s">
        <v>595</v>
      </c>
      <c r="C605" s="51">
        <f>SUM(C606:C610)</f>
        <v>0</v>
      </c>
      <c r="D605" s="51">
        <f>SUM(D606:D610)</f>
        <v>0</v>
      </c>
      <c r="E605" s="52">
        <f>SUM(E606:E610)</f>
        <v>0</v>
      </c>
    </row>
    <row r="606" hidden="1" spans="1:5">
      <c r="A606" s="70">
        <v>2220101</v>
      </c>
      <c r="B606" s="71" t="s">
        <v>114</v>
      </c>
      <c r="C606" s="72"/>
      <c r="D606" s="72"/>
      <c r="E606" s="86"/>
    </row>
    <row r="607" hidden="1" spans="1:5">
      <c r="A607" s="70">
        <v>2220102</v>
      </c>
      <c r="B607" s="71" t="s">
        <v>115</v>
      </c>
      <c r="C607" s="72"/>
      <c r="D607" s="72"/>
      <c r="E607" s="86"/>
    </row>
    <row r="608" hidden="1" spans="1:5">
      <c r="A608" s="70">
        <v>2220106</v>
      </c>
      <c r="B608" s="71" t="s">
        <v>596</v>
      </c>
      <c r="C608" s="72"/>
      <c r="D608" s="72"/>
      <c r="E608" s="86"/>
    </row>
    <row r="609" hidden="1" spans="1:5">
      <c r="A609" s="70">
        <v>2220150</v>
      </c>
      <c r="B609" s="71" t="s">
        <v>132</v>
      </c>
      <c r="C609" s="72"/>
      <c r="D609" s="72"/>
      <c r="E609" s="86"/>
    </row>
    <row r="610" hidden="1" spans="1:5">
      <c r="A610" s="70">
        <v>2220199</v>
      </c>
      <c r="B610" s="71" t="s">
        <v>597</v>
      </c>
      <c r="C610" s="72"/>
      <c r="D610" s="72"/>
      <c r="E610" s="86"/>
    </row>
    <row r="611" hidden="1" spans="1:5">
      <c r="A611" s="74">
        <v>22204</v>
      </c>
      <c r="B611" s="74" t="s">
        <v>598</v>
      </c>
      <c r="C611" s="51">
        <f>SUM(C612:C615)</f>
        <v>0</v>
      </c>
      <c r="D611" s="51">
        <f>SUM(D612:D615)</f>
        <v>0</v>
      </c>
      <c r="E611" s="52">
        <f>SUM(E612:E615)</f>
        <v>0</v>
      </c>
    </row>
    <row r="612" hidden="1" spans="1:5">
      <c r="A612" s="70">
        <v>2220401</v>
      </c>
      <c r="B612" s="71" t="s">
        <v>599</v>
      </c>
      <c r="C612" s="72"/>
      <c r="D612" s="72"/>
      <c r="E612" s="86"/>
    </row>
    <row r="613" hidden="1" spans="1:5">
      <c r="A613" s="70">
        <v>2220402</v>
      </c>
      <c r="B613" s="71" t="s">
        <v>600</v>
      </c>
      <c r="C613" s="72"/>
      <c r="D613" s="72"/>
      <c r="E613" s="86"/>
    </row>
    <row r="614" hidden="1" spans="1:5">
      <c r="A614" s="70">
        <v>2220403</v>
      </c>
      <c r="B614" s="71" t="s">
        <v>601</v>
      </c>
      <c r="C614" s="72"/>
      <c r="D614" s="72"/>
      <c r="E614" s="86"/>
    </row>
    <row r="615" hidden="1" spans="1:5">
      <c r="A615" s="70">
        <v>2220499</v>
      </c>
      <c r="B615" s="71" t="s">
        <v>602</v>
      </c>
      <c r="C615" s="72"/>
      <c r="D615" s="72"/>
      <c r="E615" s="86"/>
    </row>
    <row r="616" hidden="1" spans="1:5">
      <c r="A616" s="74">
        <v>22205</v>
      </c>
      <c r="B616" s="74" t="s">
        <v>603</v>
      </c>
      <c r="C616" s="51">
        <f>C618</f>
        <v>0</v>
      </c>
      <c r="D616" s="51">
        <f>D618</f>
        <v>0</v>
      </c>
      <c r="E616" s="52">
        <f>E617+E618</f>
        <v>0</v>
      </c>
    </row>
    <row r="617" hidden="1" spans="1:5">
      <c r="A617" s="70">
        <v>2220503</v>
      </c>
      <c r="B617" s="70" t="s">
        <v>604</v>
      </c>
      <c r="C617" s="72"/>
      <c r="D617" s="72"/>
      <c r="E617" s="86"/>
    </row>
    <row r="618" hidden="1" spans="1:5">
      <c r="A618" s="70">
        <v>2220509</v>
      </c>
      <c r="B618" s="71" t="s">
        <v>605</v>
      </c>
      <c r="C618" s="72"/>
      <c r="D618" s="72"/>
      <c r="E618" s="86"/>
    </row>
    <row r="619" spans="1:5">
      <c r="A619" s="74">
        <v>224</v>
      </c>
      <c r="B619" s="74" t="s">
        <v>606</v>
      </c>
      <c r="C619" s="51">
        <f>C620+C626+C629+C631+C633+C638</f>
        <v>10</v>
      </c>
      <c r="D619" s="51">
        <f>D620+D626+D629+D631+D633+D638</f>
        <v>23</v>
      </c>
      <c r="E619" s="52">
        <f>E620+E626+E629+E631+E633+E638</f>
        <v>7</v>
      </c>
    </row>
    <row r="620" spans="1:5">
      <c r="A620" s="74">
        <v>22401</v>
      </c>
      <c r="B620" s="74" t="s">
        <v>607</v>
      </c>
      <c r="C620" s="51">
        <f>SUM(C621:C625)</f>
        <v>10</v>
      </c>
      <c r="D620" s="51">
        <f>SUM(D621:D625)</f>
        <v>13</v>
      </c>
      <c r="E620" s="52">
        <f>SUM(E621:E625)</f>
        <v>6</v>
      </c>
    </row>
    <row r="621" spans="1:5">
      <c r="A621" s="70">
        <v>2240101</v>
      </c>
      <c r="B621" s="71" t="s">
        <v>114</v>
      </c>
      <c r="C621" s="72">
        <v>0</v>
      </c>
      <c r="D621" s="72">
        <v>1</v>
      </c>
      <c r="E621" s="86">
        <v>1</v>
      </c>
    </row>
    <row r="622" hidden="1" spans="1:5">
      <c r="A622" s="70">
        <v>2240102</v>
      </c>
      <c r="B622" s="71" t="s">
        <v>115</v>
      </c>
      <c r="C622" s="72"/>
      <c r="D622" s="72"/>
      <c r="E622" s="86"/>
    </row>
    <row r="623" hidden="1" spans="1:5">
      <c r="A623" s="70">
        <v>2240103</v>
      </c>
      <c r="B623" s="71" t="s">
        <v>116</v>
      </c>
      <c r="C623" s="72"/>
      <c r="D623" s="72"/>
      <c r="E623" s="86"/>
    </row>
    <row r="624" spans="1:5">
      <c r="A624" s="70">
        <v>2240106</v>
      </c>
      <c r="B624" s="71" t="s">
        <v>608</v>
      </c>
      <c r="C624" s="72">
        <v>10</v>
      </c>
      <c r="D624" s="72">
        <v>5</v>
      </c>
      <c r="E624" s="86">
        <v>5</v>
      </c>
    </row>
    <row r="625" spans="1:5">
      <c r="A625" s="70">
        <v>2240199</v>
      </c>
      <c r="B625" s="71" t="s">
        <v>609</v>
      </c>
      <c r="C625" s="72">
        <v>0</v>
      </c>
      <c r="D625" s="72">
        <v>7</v>
      </c>
      <c r="E625" s="86">
        <v>0</v>
      </c>
    </row>
    <row r="626" spans="1:5">
      <c r="A626" s="74">
        <v>22402</v>
      </c>
      <c r="B626" s="74" t="s">
        <v>610</v>
      </c>
      <c r="C626" s="51">
        <f>C627+C628</f>
        <v>0</v>
      </c>
      <c r="D626" s="51">
        <f>D627+D628</f>
        <v>3</v>
      </c>
      <c r="E626" s="52">
        <f>SUM(E627:E628)</f>
        <v>0</v>
      </c>
    </row>
    <row r="627" hidden="1" spans="1:5">
      <c r="A627" s="70">
        <v>2240201</v>
      </c>
      <c r="B627" s="71" t="s">
        <v>114</v>
      </c>
      <c r="C627" s="72"/>
      <c r="D627" s="72"/>
      <c r="E627" s="86"/>
    </row>
    <row r="628" spans="1:5">
      <c r="A628" s="70">
        <v>2240299</v>
      </c>
      <c r="B628" s="71" t="s">
        <v>611</v>
      </c>
      <c r="C628" s="72">
        <v>0</v>
      </c>
      <c r="D628" s="72">
        <v>3</v>
      </c>
      <c r="E628" s="86">
        <v>0</v>
      </c>
    </row>
    <row r="629" spans="1:5">
      <c r="A629" s="74">
        <v>22403</v>
      </c>
      <c r="B629" s="74" t="s">
        <v>612</v>
      </c>
      <c r="C629" s="51">
        <f>C630</f>
        <v>0</v>
      </c>
      <c r="D629" s="51">
        <f>D630</f>
        <v>5</v>
      </c>
      <c r="E629" s="87">
        <f>E630</f>
        <v>0</v>
      </c>
    </row>
    <row r="630" spans="1:5">
      <c r="A630" s="70">
        <v>2240399</v>
      </c>
      <c r="B630" s="71" t="s">
        <v>613</v>
      </c>
      <c r="C630" s="86">
        <v>0</v>
      </c>
      <c r="D630" s="72">
        <v>5</v>
      </c>
      <c r="E630" s="88">
        <v>0</v>
      </c>
    </row>
    <row r="631" spans="1:5">
      <c r="A631" s="74">
        <v>22406</v>
      </c>
      <c r="B631" s="74" t="s">
        <v>614</v>
      </c>
      <c r="C631" s="51">
        <f>C632</f>
        <v>0</v>
      </c>
      <c r="D631" s="51">
        <f>D632</f>
        <v>1</v>
      </c>
      <c r="E631" s="52">
        <f>E632</f>
        <v>1</v>
      </c>
    </row>
    <row r="632" spans="1:5">
      <c r="A632" s="70">
        <v>2240601</v>
      </c>
      <c r="B632" s="71" t="s">
        <v>615</v>
      </c>
      <c r="C632" s="72">
        <v>0</v>
      </c>
      <c r="D632" s="72">
        <v>1</v>
      </c>
      <c r="E632" s="86">
        <v>1</v>
      </c>
    </row>
    <row r="633" spans="1:5">
      <c r="A633" s="74">
        <v>22407</v>
      </c>
      <c r="B633" s="74" t="s">
        <v>616</v>
      </c>
      <c r="C633" s="51">
        <f>SUM(C634:C637)</f>
        <v>0</v>
      </c>
      <c r="D633" s="51">
        <f>SUM(D634:D637)</f>
        <v>1</v>
      </c>
      <c r="E633" s="52">
        <f>SUM(E634:E637)</f>
        <v>0</v>
      </c>
    </row>
    <row r="634" hidden="1" spans="1:5">
      <c r="A634" s="70">
        <v>2240701</v>
      </c>
      <c r="B634" s="71" t="s">
        <v>617</v>
      </c>
      <c r="C634" s="72">
        <v>0</v>
      </c>
      <c r="D634" s="72">
        <v>0</v>
      </c>
      <c r="E634" s="86">
        <v>0</v>
      </c>
    </row>
    <row r="635" spans="1:5">
      <c r="A635" s="70">
        <v>2240702</v>
      </c>
      <c r="B635" s="71" t="s">
        <v>618</v>
      </c>
      <c r="C635" s="72">
        <v>0</v>
      </c>
      <c r="D635" s="72">
        <v>1</v>
      </c>
      <c r="E635" s="86">
        <v>0</v>
      </c>
    </row>
    <row r="636" hidden="1" spans="1:5">
      <c r="A636" s="70">
        <v>2240704</v>
      </c>
      <c r="B636" s="71" t="s">
        <v>619</v>
      </c>
      <c r="C636" s="72"/>
      <c r="D636" s="72"/>
      <c r="E636" s="86"/>
    </row>
    <row r="637" hidden="1" spans="1:5">
      <c r="A637" s="70">
        <v>2240799</v>
      </c>
      <c r="B637" s="71" t="s">
        <v>620</v>
      </c>
      <c r="C637" s="72">
        <v>0</v>
      </c>
      <c r="D637" s="72">
        <v>0</v>
      </c>
      <c r="E637" s="86">
        <v>0</v>
      </c>
    </row>
    <row r="638" hidden="1" spans="1:5">
      <c r="A638" s="89">
        <v>22499</v>
      </c>
      <c r="B638" s="89" t="s">
        <v>621</v>
      </c>
      <c r="C638" s="51"/>
      <c r="D638" s="51"/>
      <c r="E638" s="52"/>
    </row>
    <row r="639" hidden="1" spans="1:5">
      <c r="A639" s="74">
        <v>227</v>
      </c>
      <c r="B639" s="74" t="s">
        <v>622</v>
      </c>
      <c r="C639" s="51">
        <v>0</v>
      </c>
      <c r="D639" s="51">
        <v>0</v>
      </c>
      <c r="E639" s="52">
        <v>0</v>
      </c>
    </row>
    <row r="640" hidden="1" spans="1:5">
      <c r="A640" s="74">
        <v>229</v>
      </c>
      <c r="B640" s="74" t="s">
        <v>623</v>
      </c>
      <c r="C640" s="51">
        <v>0</v>
      </c>
      <c r="D640" s="51">
        <v>0</v>
      </c>
      <c r="E640" s="52">
        <v>0</v>
      </c>
    </row>
    <row r="641" hidden="1" spans="1:5">
      <c r="A641" s="74">
        <v>22902</v>
      </c>
      <c r="B641" s="74" t="s">
        <v>624</v>
      </c>
      <c r="C641" s="51"/>
      <c r="D641" s="51"/>
      <c r="E641" s="52"/>
    </row>
    <row r="642" hidden="1" spans="1:5">
      <c r="A642" s="74">
        <v>22999</v>
      </c>
      <c r="B642" s="74" t="s">
        <v>625</v>
      </c>
      <c r="C642" s="51">
        <f t="shared" ref="C642:C645" si="6">C643</f>
        <v>0</v>
      </c>
      <c r="D642" s="51">
        <f t="shared" ref="D642:D645" si="7">D643</f>
        <v>0</v>
      </c>
      <c r="E642" s="52">
        <f t="shared" ref="E642:E645" si="8">E643</f>
        <v>0</v>
      </c>
    </row>
    <row r="643" hidden="1" spans="1:5">
      <c r="A643" s="70">
        <v>2299901</v>
      </c>
      <c r="B643" s="71" t="s">
        <v>623</v>
      </c>
      <c r="C643" s="72"/>
      <c r="D643" s="72"/>
      <c r="E643" s="86"/>
    </row>
    <row r="644" hidden="1" spans="1:5">
      <c r="A644" s="74">
        <v>232</v>
      </c>
      <c r="B644" s="74" t="s">
        <v>626</v>
      </c>
      <c r="C644" s="51">
        <f t="shared" si="6"/>
        <v>0</v>
      </c>
      <c r="D644" s="51">
        <f t="shared" si="7"/>
        <v>0</v>
      </c>
      <c r="E644" s="52">
        <f t="shared" si="8"/>
        <v>0</v>
      </c>
    </row>
    <row r="645" hidden="1" spans="1:5">
      <c r="A645" s="74">
        <v>23203</v>
      </c>
      <c r="B645" s="74" t="s">
        <v>627</v>
      </c>
      <c r="C645" s="51">
        <f t="shared" si="6"/>
        <v>0</v>
      </c>
      <c r="D645" s="51">
        <f t="shared" si="7"/>
        <v>0</v>
      </c>
      <c r="E645" s="52">
        <f t="shared" si="8"/>
        <v>0</v>
      </c>
    </row>
    <row r="646" hidden="1" spans="1:5">
      <c r="A646" s="70">
        <v>2320301</v>
      </c>
      <c r="B646" s="71" t="s">
        <v>628</v>
      </c>
      <c r="C646" s="72"/>
      <c r="D646" s="72"/>
      <c r="E646" s="86"/>
    </row>
    <row r="647" hidden="1" spans="1:5">
      <c r="A647" s="74">
        <v>233</v>
      </c>
      <c r="B647" s="74" t="s">
        <v>629</v>
      </c>
      <c r="C647" s="51">
        <f>C648</f>
        <v>0</v>
      </c>
      <c r="D647" s="51">
        <f>D648</f>
        <v>0</v>
      </c>
      <c r="E647" s="52">
        <f>E648</f>
        <v>0</v>
      </c>
    </row>
    <row r="648" hidden="1" spans="1:5">
      <c r="A648" s="74">
        <v>23303</v>
      </c>
      <c r="B648" s="74" t="s">
        <v>630</v>
      </c>
      <c r="C648" s="51"/>
      <c r="D648" s="51"/>
      <c r="E648" s="52"/>
    </row>
    <row r="649" spans="1:5">
      <c r="A649" s="73" t="s">
        <v>58</v>
      </c>
      <c r="B649" s="74"/>
      <c r="C649" s="51">
        <f>C650+C651</f>
        <v>1488</v>
      </c>
      <c r="D649" s="51">
        <f>D650+D651</f>
        <v>1488</v>
      </c>
      <c r="E649" s="52">
        <f>E650+E651</f>
        <v>2023</v>
      </c>
    </row>
    <row r="650" hidden="1" spans="1:5">
      <c r="A650" s="74">
        <v>2300601</v>
      </c>
      <c r="B650" s="69" t="s">
        <v>631</v>
      </c>
      <c r="C650" s="51"/>
      <c r="D650" s="51"/>
      <c r="E650" s="52">
        <v>0</v>
      </c>
    </row>
    <row r="651" spans="1:5">
      <c r="A651" s="74">
        <v>2300602</v>
      </c>
      <c r="B651" s="69" t="s">
        <v>632</v>
      </c>
      <c r="C651" s="51">
        <f>C652+C653+C654</f>
        <v>1488</v>
      </c>
      <c r="D651" s="51">
        <f>D652+D653+D654</f>
        <v>1488</v>
      </c>
      <c r="E651" s="52">
        <f>SUM(E652:E654)</f>
        <v>2023</v>
      </c>
    </row>
    <row r="652" spans="1:5">
      <c r="A652" s="70"/>
      <c r="B652" s="71" t="s">
        <v>633</v>
      </c>
      <c r="C652" s="72">
        <v>486</v>
      </c>
      <c r="D652" s="72">
        <v>486</v>
      </c>
      <c r="E652" s="72">
        <v>486</v>
      </c>
    </row>
    <row r="653" spans="1:5">
      <c r="A653" s="70"/>
      <c r="B653" s="71" t="s">
        <v>634</v>
      </c>
      <c r="C653" s="72">
        <v>833</v>
      </c>
      <c r="D653" s="72">
        <v>833</v>
      </c>
      <c r="E653" s="72">
        <v>390</v>
      </c>
    </row>
    <row r="654" spans="1:5">
      <c r="A654" s="70"/>
      <c r="B654" s="71" t="s">
        <v>635</v>
      </c>
      <c r="C654" s="72">
        <v>169</v>
      </c>
      <c r="D654" s="72">
        <v>169</v>
      </c>
      <c r="E654" s="72">
        <v>1147</v>
      </c>
    </row>
    <row r="655" hidden="1" spans="1:5">
      <c r="A655" s="75">
        <v>2300201</v>
      </c>
      <c r="B655" s="71" t="s">
        <v>636</v>
      </c>
      <c r="C655" s="72"/>
      <c r="D655" s="72"/>
      <c r="E655" s="86"/>
    </row>
    <row r="656" hidden="1" spans="1:5">
      <c r="A656" s="75">
        <v>2300299</v>
      </c>
      <c r="B656" s="71" t="s">
        <v>637</v>
      </c>
      <c r="C656" s="72"/>
      <c r="D656" s="72"/>
      <c r="E656" s="54"/>
    </row>
    <row r="657" spans="1:5">
      <c r="A657" s="73" t="s">
        <v>60</v>
      </c>
      <c r="B657" s="74"/>
      <c r="C657" s="52">
        <f t="shared" ref="C657:C660" si="9">C658</f>
        <v>0</v>
      </c>
      <c r="D657" s="52">
        <f t="shared" ref="D657:D660" si="10">D658</f>
        <v>0</v>
      </c>
      <c r="E657" s="52">
        <f t="shared" ref="E657:E660" si="11">E658</f>
        <v>0</v>
      </c>
    </row>
    <row r="658" hidden="1" spans="1:5">
      <c r="A658" s="70">
        <v>23103</v>
      </c>
      <c r="B658" s="70" t="s">
        <v>638</v>
      </c>
      <c r="C658" s="86">
        <f t="shared" si="9"/>
        <v>0</v>
      </c>
      <c r="D658" s="86">
        <f t="shared" si="10"/>
        <v>0</v>
      </c>
      <c r="E658" s="86">
        <f t="shared" si="11"/>
        <v>0</v>
      </c>
    </row>
    <row r="659" hidden="1" spans="1:5">
      <c r="A659" s="70">
        <v>2310301</v>
      </c>
      <c r="B659" s="71" t="s">
        <v>639</v>
      </c>
      <c r="C659" s="72"/>
      <c r="D659" s="72"/>
      <c r="E659" s="86"/>
    </row>
    <row r="660" spans="1:5">
      <c r="A660" s="66" t="s">
        <v>62</v>
      </c>
      <c r="B660" s="67"/>
      <c r="C660" s="51">
        <f t="shared" si="9"/>
        <v>0</v>
      </c>
      <c r="D660" s="51">
        <f t="shared" si="10"/>
        <v>0</v>
      </c>
      <c r="E660" s="52">
        <f t="shared" si="11"/>
        <v>0</v>
      </c>
    </row>
    <row r="661" hidden="1" spans="1:5">
      <c r="A661" s="70">
        <v>23009</v>
      </c>
      <c r="B661" s="77" t="s">
        <v>640</v>
      </c>
      <c r="C661" s="72"/>
      <c r="D661" s="86"/>
      <c r="E661" s="86"/>
    </row>
    <row r="662" spans="1:6">
      <c r="A662" s="83" t="s">
        <v>64</v>
      </c>
      <c r="B662" s="83"/>
      <c r="C662" s="51">
        <v>0</v>
      </c>
      <c r="D662" s="51">
        <v>0</v>
      </c>
      <c r="E662" s="52">
        <v>0</v>
      </c>
      <c r="F662" s="92"/>
    </row>
    <row r="663" spans="1:5">
      <c r="A663" s="78" t="s">
        <v>641</v>
      </c>
      <c r="B663" s="78"/>
      <c r="C663" s="51">
        <v>18539</v>
      </c>
      <c r="D663" s="51">
        <v>20958</v>
      </c>
      <c r="E663" s="52">
        <f>E5+E649+E657+E660+E662</f>
        <v>20830</v>
      </c>
    </row>
  </sheetData>
  <mergeCells count="4">
    <mergeCell ref="A2:E2"/>
    <mergeCell ref="A5:B5"/>
    <mergeCell ref="A660:B660"/>
    <mergeCell ref="A663:B663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9" tint="-0.249977111117893"/>
  </sheetPr>
  <dimension ref="A1:E75"/>
  <sheetViews>
    <sheetView topLeftCell="A42" workbookViewId="0">
      <selection activeCell="E90" sqref="E90"/>
    </sheetView>
  </sheetViews>
  <sheetFormatPr defaultColWidth="9" defaultRowHeight="13.5" outlineLevelCol="4"/>
  <cols>
    <col min="1" max="1" width="11.5" style="53" customWidth="1"/>
    <col min="2" max="2" width="29.875" style="53" customWidth="1"/>
    <col min="3" max="3" width="15.875" style="54" customWidth="1"/>
    <col min="4" max="4" width="17.75" style="54" customWidth="1"/>
    <col min="5" max="5" width="15" style="54" customWidth="1"/>
    <col min="6" max="16384" width="9" style="53"/>
  </cols>
  <sheetData>
    <row r="1" spans="1:1">
      <c r="A1" s="53" t="s">
        <v>642</v>
      </c>
    </row>
    <row r="2" ht="53.1" customHeight="1" spans="1:5">
      <c r="A2" s="55" t="s">
        <v>643</v>
      </c>
      <c r="B2" s="55"/>
      <c r="C2" s="56"/>
      <c r="D2" s="56"/>
      <c r="E2" s="56"/>
    </row>
    <row r="3" spans="5:5">
      <c r="E3" s="54" t="s">
        <v>108</v>
      </c>
    </row>
    <row r="4" ht="27" spans="1:5">
      <c r="A4" s="37" t="s">
        <v>109</v>
      </c>
      <c r="B4" s="37" t="s">
        <v>110</v>
      </c>
      <c r="C4" s="5" t="s">
        <v>4</v>
      </c>
      <c r="D4" s="57" t="s">
        <v>644</v>
      </c>
      <c r="E4" s="5" t="s">
        <v>6</v>
      </c>
    </row>
    <row r="5" spans="1:5">
      <c r="A5" s="58" t="s">
        <v>111</v>
      </c>
      <c r="B5" s="59"/>
      <c r="C5" s="60">
        <f>C6+C11+C22+C29+C32+C36+C39+C43+C45+C51+C53+C57</f>
        <v>17051</v>
      </c>
      <c r="D5" s="60">
        <f>D6+D11+D22+D29+D32+D36+D39+D43+D45+D51+D53+D57</f>
        <v>19470</v>
      </c>
      <c r="E5" s="60">
        <f>E6+E11+E22+E29+E32+E36+E39+E43+E45+E51+E53+E57</f>
        <v>18807</v>
      </c>
    </row>
    <row r="6" spans="1:5">
      <c r="A6" s="61">
        <v>501</v>
      </c>
      <c r="B6" s="61" t="s">
        <v>645</v>
      </c>
      <c r="C6" s="62">
        <f>C7+C8+C9+C10</f>
        <v>1629</v>
      </c>
      <c r="D6" s="62">
        <f>D7+D8+D9+D10</f>
        <v>1651</v>
      </c>
      <c r="E6" s="62">
        <f>E7+E8+E9+E10</f>
        <v>5985</v>
      </c>
    </row>
    <row r="7" spans="1:5">
      <c r="A7" s="63">
        <v>50101</v>
      </c>
      <c r="B7" s="64" t="s">
        <v>646</v>
      </c>
      <c r="C7" s="65">
        <v>1234</v>
      </c>
      <c r="D7" s="65">
        <v>1253</v>
      </c>
      <c r="E7" s="65">
        <v>4493</v>
      </c>
    </row>
    <row r="8" spans="1:5">
      <c r="A8" s="63">
        <v>50102</v>
      </c>
      <c r="B8" s="64" t="s">
        <v>647</v>
      </c>
      <c r="C8" s="65">
        <v>230</v>
      </c>
      <c r="D8" s="65">
        <v>241</v>
      </c>
      <c r="E8" s="65">
        <v>897</v>
      </c>
    </row>
    <row r="9" spans="1:5">
      <c r="A9" s="63">
        <v>50103</v>
      </c>
      <c r="B9" s="64" t="s">
        <v>588</v>
      </c>
      <c r="C9" s="65">
        <v>105</v>
      </c>
      <c r="D9" s="65">
        <v>105</v>
      </c>
      <c r="E9" s="65">
        <v>329</v>
      </c>
    </row>
    <row r="10" spans="1:5">
      <c r="A10" s="63">
        <v>50199</v>
      </c>
      <c r="B10" s="64" t="s">
        <v>648</v>
      </c>
      <c r="C10" s="65">
        <v>60</v>
      </c>
      <c r="D10" s="65">
        <v>52</v>
      </c>
      <c r="E10" s="65">
        <v>266</v>
      </c>
    </row>
    <row r="11" spans="1:5">
      <c r="A11" s="61">
        <v>502</v>
      </c>
      <c r="B11" s="61" t="s">
        <v>649</v>
      </c>
      <c r="C11" s="62">
        <f>SUM(C12:C21)</f>
        <v>5863</v>
      </c>
      <c r="D11" s="62">
        <f>SUM(D12:D21)</f>
        <v>7338</v>
      </c>
      <c r="E11" s="62">
        <f>SUM(E12:E21)</f>
        <v>2428</v>
      </c>
    </row>
    <row r="12" spans="1:5">
      <c r="A12" s="63">
        <v>50201</v>
      </c>
      <c r="B12" s="64" t="s">
        <v>650</v>
      </c>
      <c r="C12" s="65">
        <v>154</v>
      </c>
      <c r="D12" s="65">
        <v>174</v>
      </c>
      <c r="E12" s="65">
        <v>982</v>
      </c>
    </row>
    <row r="13" spans="1:5">
      <c r="A13" s="63">
        <v>50202</v>
      </c>
      <c r="B13" s="64" t="s">
        <v>651</v>
      </c>
      <c r="C13" s="65">
        <v>25</v>
      </c>
      <c r="D13" s="65">
        <v>19</v>
      </c>
      <c r="E13" s="65">
        <v>0</v>
      </c>
    </row>
    <row r="14" spans="1:5">
      <c r="A14" s="63">
        <v>50203</v>
      </c>
      <c r="B14" s="64" t="s">
        <v>652</v>
      </c>
      <c r="C14" s="65">
        <v>23</v>
      </c>
      <c r="D14" s="65">
        <v>52</v>
      </c>
      <c r="E14" s="65">
        <v>7</v>
      </c>
    </row>
    <row r="15" spans="1:5">
      <c r="A15" s="63">
        <v>50204</v>
      </c>
      <c r="B15" s="64" t="s">
        <v>653</v>
      </c>
      <c r="C15" s="65">
        <v>1</v>
      </c>
      <c r="D15" s="65">
        <v>1</v>
      </c>
      <c r="E15" s="65">
        <v>648</v>
      </c>
    </row>
    <row r="16" spans="1:5">
      <c r="A16" s="63">
        <v>50205</v>
      </c>
      <c r="B16" s="64" t="s">
        <v>654</v>
      </c>
      <c r="C16" s="65">
        <v>274</v>
      </c>
      <c r="D16" s="65">
        <v>285</v>
      </c>
      <c r="E16" s="65">
        <v>206</v>
      </c>
    </row>
    <row r="17" spans="1:5">
      <c r="A17" s="63">
        <v>50206</v>
      </c>
      <c r="B17" s="64" t="s">
        <v>655</v>
      </c>
      <c r="C17" s="65">
        <v>63</v>
      </c>
      <c r="D17" s="65">
        <v>63</v>
      </c>
      <c r="E17" s="65">
        <v>40</v>
      </c>
    </row>
    <row r="18" hidden="1" spans="1:5">
      <c r="A18" s="63">
        <v>50207</v>
      </c>
      <c r="B18" s="64" t="s">
        <v>656</v>
      </c>
      <c r="C18" s="65"/>
      <c r="D18" s="65"/>
      <c r="E18" s="65"/>
    </row>
    <row r="19" spans="1:5">
      <c r="A19" s="63">
        <v>50208</v>
      </c>
      <c r="B19" s="64" t="s">
        <v>657</v>
      </c>
      <c r="C19" s="65">
        <v>50</v>
      </c>
      <c r="D19" s="65">
        <v>35</v>
      </c>
      <c r="E19" s="65">
        <v>27</v>
      </c>
    </row>
    <row r="20" spans="1:5">
      <c r="A20" s="63">
        <v>50209</v>
      </c>
      <c r="B20" s="64" t="s">
        <v>658</v>
      </c>
      <c r="C20" s="65">
        <v>0</v>
      </c>
      <c r="D20" s="65">
        <v>5</v>
      </c>
      <c r="E20" s="65">
        <v>5</v>
      </c>
    </row>
    <row r="21" spans="1:5">
      <c r="A21" s="63">
        <v>50299</v>
      </c>
      <c r="B21" s="64" t="s">
        <v>659</v>
      </c>
      <c r="C21" s="65">
        <v>5273</v>
      </c>
      <c r="D21" s="65">
        <v>6704</v>
      </c>
      <c r="E21" s="65">
        <v>513</v>
      </c>
    </row>
    <row r="22" spans="1:5">
      <c r="A22" s="61">
        <v>503</v>
      </c>
      <c r="B22" s="61" t="s">
        <v>660</v>
      </c>
      <c r="C22" s="62">
        <f>SUM(C23:C28)</f>
        <v>0</v>
      </c>
      <c r="D22" s="62">
        <f>SUM(D23:D28)</f>
        <v>274</v>
      </c>
      <c r="E22" s="62">
        <f>SUM(E23:E28)</f>
        <v>4696</v>
      </c>
    </row>
    <row r="23" spans="1:5">
      <c r="A23" s="63">
        <v>50301</v>
      </c>
      <c r="B23" s="64" t="s">
        <v>661</v>
      </c>
      <c r="C23" s="65"/>
      <c r="D23" s="65"/>
      <c r="E23" s="65">
        <v>61</v>
      </c>
    </row>
    <row r="24" spans="1:5">
      <c r="A24" s="63">
        <v>50302</v>
      </c>
      <c r="B24" s="64" t="s">
        <v>662</v>
      </c>
      <c r="C24" s="65">
        <v>0</v>
      </c>
      <c r="D24" s="65">
        <v>260</v>
      </c>
      <c r="E24" s="65">
        <v>4046</v>
      </c>
    </row>
    <row r="25" hidden="1" spans="1:5">
      <c r="A25" s="63">
        <v>50303</v>
      </c>
      <c r="B25" s="64" t="s">
        <v>663</v>
      </c>
      <c r="C25" s="65"/>
      <c r="D25" s="65"/>
      <c r="E25" s="65"/>
    </row>
    <row r="26" hidden="1" spans="1:5">
      <c r="A26" s="63">
        <v>50306</v>
      </c>
      <c r="B26" s="64" t="s">
        <v>664</v>
      </c>
      <c r="C26" s="65"/>
      <c r="D26" s="65"/>
      <c r="E26" s="65"/>
    </row>
    <row r="27" spans="1:5">
      <c r="A27" s="63">
        <v>50307</v>
      </c>
      <c r="B27" s="64" t="s">
        <v>665</v>
      </c>
      <c r="C27" s="65">
        <v>0</v>
      </c>
      <c r="D27" s="65">
        <v>14</v>
      </c>
      <c r="E27" s="65">
        <v>7</v>
      </c>
    </row>
    <row r="28" spans="1:5">
      <c r="A28" s="63">
        <v>50399</v>
      </c>
      <c r="B28" s="64" t="s">
        <v>666</v>
      </c>
      <c r="C28" s="65">
        <v>0</v>
      </c>
      <c r="D28" s="65">
        <v>0</v>
      </c>
      <c r="E28" s="65">
        <v>582</v>
      </c>
    </row>
    <row r="29" hidden="1" spans="1:5">
      <c r="A29" s="61">
        <v>504</v>
      </c>
      <c r="B29" s="61" t="s">
        <v>667</v>
      </c>
      <c r="C29" s="62">
        <f>SUM(C30:C31)</f>
        <v>0</v>
      </c>
      <c r="D29" s="62">
        <f>SUM(D30:D31)</f>
        <v>0</v>
      </c>
      <c r="E29" s="62">
        <f>SUM(E30:E31)</f>
        <v>0</v>
      </c>
    </row>
    <row r="30" hidden="1" spans="1:5">
      <c r="A30" s="63">
        <v>50402</v>
      </c>
      <c r="B30" s="64" t="s">
        <v>662</v>
      </c>
      <c r="C30" s="65"/>
      <c r="D30" s="65"/>
      <c r="E30" s="65"/>
    </row>
    <row r="31" hidden="1" spans="1:5">
      <c r="A31" s="63">
        <v>50404</v>
      </c>
      <c r="B31" s="64" t="s">
        <v>664</v>
      </c>
      <c r="C31" s="65">
        <v>0</v>
      </c>
      <c r="D31" s="65">
        <v>0</v>
      </c>
      <c r="E31" s="65">
        <v>0</v>
      </c>
    </row>
    <row r="32" spans="1:5">
      <c r="A32" s="61">
        <v>505</v>
      </c>
      <c r="B32" s="61" t="s">
        <v>668</v>
      </c>
      <c r="C32" s="62">
        <f>SUM(C33:C35)</f>
        <v>4656</v>
      </c>
      <c r="D32" s="62">
        <f>SUM(D33:D35)</f>
        <v>4953</v>
      </c>
      <c r="E32" s="62">
        <f>SUM(E33:E35)</f>
        <v>0</v>
      </c>
    </row>
    <row r="33" spans="1:5">
      <c r="A33" s="63">
        <v>50501</v>
      </c>
      <c r="B33" s="64" t="s">
        <v>669</v>
      </c>
      <c r="C33" s="65">
        <v>4263</v>
      </c>
      <c r="D33" s="65">
        <v>4267</v>
      </c>
      <c r="E33" s="65">
        <v>0</v>
      </c>
    </row>
    <row r="34" spans="1:5">
      <c r="A34" s="63">
        <v>50502</v>
      </c>
      <c r="B34" s="64" t="s">
        <v>670</v>
      </c>
      <c r="C34" s="65">
        <v>393</v>
      </c>
      <c r="D34" s="65">
        <v>686</v>
      </c>
      <c r="E34" s="65">
        <v>0</v>
      </c>
    </row>
    <row r="35" hidden="1" spans="1:5">
      <c r="A35" s="63">
        <v>50599</v>
      </c>
      <c r="B35" s="64" t="s">
        <v>671</v>
      </c>
      <c r="C35" s="65"/>
      <c r="D35" s="65"/>
      <c r="E35" s="65"/>
    </row>
    <row r="36" spans="1:5">
      <c r="A36" s="61">
        <v>506</v>
      </c>
      <c r="B36" s="61" t="s">
        <v>672</v>
      </c>
      <c r="C36" s="62">
        <f>SUM(C37:C38)</f>
        <v>41</v>
      </c>
      <c r="D36" s="62">
        <f>SUM(D37:D38)</f>
        <v>137</v>
      </c>
      <c r="E36" s="62">
        <f>SUM(E37:E38)</f>
        <v>0</v>
      </c>
    </row>
    <row r="37" spans="1:5">
      <c r="A37" s="63">
        <v>50601</v>
      </c>
      <c r="B37" s="64" t="s">
        <v>673</v>
      </c>
      <c r="C37" s="65">
        <v>41</v>
      </c>
      <c r="D37" s="65">
        <v>137</v>
      </c>
      <c r="E37" s="65">
        <v>0</v>
      </c>
    </row>
    <row r="38" hidden="1" spans="1:5">
      <c r="A38" s="63">
        <v>50602</v>
      </c>
      <c r="B38" s="64" t="s">
        <v>674</v>
      </c>
      <c r="C38" s="65"/>
      <c r="D38" s="65"/>
      <c r="E38" s="65"/>
    </row>
    <row r="39" spans="1:5">
      <c r="A39" s="61">
        <v>507</v>
      </c>
      <c r="B39" s="61" t="s">
        <v>675</v>
      </c>
      <c r="C39" s="62">
        <f>SUM(C40:C42)</f>
        <v>101</v>
      </c>
      <c r="D39" s="62">
        <f>SUM(D40:D42)</f>
        <v>192</v>
      </c>
      <c r="E39" s="62">
        <f>SUM(E40:E42)</f>
        <v>170</v>
      </c>
    </row>
    <row r="40" hidden="1" spans="1:5">
      <c r="A40" s="63">
        <v>50701</v>
      </c>
      <c r="B40" s="64" t="s">
        <v>676</v>
      </c>
      <c r="C40" s="65"/>
      <c r="D40" s="65"/>
      <c r="E40" s="65"/>
    </row>
    <row r="41" hidden="1" spans="1:5">
      <c r="A41" s="63">
        <v>50702</v>
      </c>
      <c r="B41" s="64" t="s">
        <v>677</v>
      </c>
      <c r="C41" s="65"/>
      <c r="D41" s="65"/>
      <c r="E41" s="65"/>
    </row>
    <row r="42" spans="1:5">
      <c r="A42" s="63">
        <v>50799</v>
      </c>
      <c r="B42" s="64" t="s">
        <v>678</v>
      </c>
      <c r="C42" s="65">
        <v>101</v>
      </c>
      <c r="D42" s="65">
        <v>192</v>
      </c>
      <c r="E42" s="65">
        <v>170</v>
      </c>
    </row>
    <row r="43" hidden="1" spans="1:5">
      <c r="A43" s="61">
        <v>508</v>
      </c>
      <c r="B43" s="61" t="s">
        <v>679</v>
      </c>
      <c r="C43" s="62">
        <f>C44</f>
        <v>0</v>
      </c>
      <c r="D43" s="62">
        <f>D44</f>
        <v>0</v>
      </c>
      <c r="E43" s="62">
        <f>E44</f>
        <v>0</v>
      </c>
    </row>
    <row r="44" hidden="1" spans="1:5">
      <c r="A44" s="63">
        <v>50801</v>
      </c>
      <c r="B44" s="64" t="s">
        <v>680</v>
      </c>
      <c r="C44" s="65"/>
      <c r="D44" s="65"/>
      <c r="E44" s="65"/>
    </row>
    <row r="45" spans="1:5">
      <c r="A45" s="61">
        <v>509</v>
      </c>
      <c r="B45" s="61" t="s">
        <v>681</v>
      </c>
      <c r="C45" s="62">
        <f>SUM(C46:C50)</f>
        <v>4761</v>
      </c>
      <c r="D45" s="62">
        <f>SUM(D46:D50)</f>
        <v>4925</v>
      </c>
      <c r="E45" s="62">
        <f>SUM(E46:E50)</f>
        <v>5528</v>
      </c>
    </row>
    <row r="46" spans="1:5">
      <c r="A46" s="63">
        <v>50901</v>
      </c>
      <c r="B46" s="64" t="s">
        <v>682</v>
      </c>
      <c r="C46" s="65">
        <v>2550</v>
      </c>
      <c r="D46" s="65">
        <v>2454</v>
      </c>
      <c r="E46" s="65">
        <v>3645</v>
      </c>
    </row>
    <row r="47" spans="1:5">
      <c r="A47" s="63">
        <v>50902</v>
      </c>
      <c r="B47" s="64" t="s">
        <v>683</v>
      </c>
      <c r="C47" s="65">
        <v>51</v>
      </c>
      <c r="D47" s="65">
        <v>59</v>
      </c>
      <c r="E47" s="65">
        <v>62</v>
      </c>
    </row>
    <row r="48" spans="1:5">
      <c r="A48" s="63">
        <v>50903</v>
      </c>
      <c r="B48" s="64" t="s">
        <v>684</v>
      </c>
      <c r="C48" s="65">
        <v>83</v>
      </c>
      <c r="D48" s="65">
        <v>83</v>
      </c>
      <c r="E48" s="65">
        <v>27</v>
      </c>
    </row>
    <row r="49" spans="1:5">
      <c r="A49" s="63">
        <v>50905</v>
      </c>
      <c r="B49" s="64" t="s">
        <v>685</v>
      </c>
      <c r="C49" s="65">
        <v>854</v>
      </c>
      <c r="D49" s="65">
        <v>878</v>
      </c>
      <c r="E49" s="65">
        <v>815</v>
      </c>
    </row>
    <row r="50" spans="1:5">
      <c r="A50" s="63">
        <v>50999</v>
      </c>
      <c r="B50" s="64" t="s">
        <v>686</v>
      </c>
      <c r="C50" s="65">
        <v>1223</v>
      </c>
      <c r="D50" s="65">
        <v>1451</v>
      </c>
      <c r="E50" s="65">
        <v>979</v>
      </c>
    </row>
    <row r="51" hidden="1" spans="1:5">
      <c r="A51" s="61">
        <v>510</v>
      </c>
      <c r="B51" s="61" t="s">
        <v>687</v>
      </c>
      <c r="C51" s="62">
        <f>C52</f>
        <v>0</v>
      </c>
      <c r="D51" s="62">
        <f>D52</f>
        <v>0</v>
      </c>
      <c r="E51" s="62">
        <f>E52</f>
        <v>0</v>
      </c>
    </row>
    <row r="52" hidden="1" spans="1:5">
      <c r="A52" s="63">
        <v>51002</v>
      </c>
      <c r="B52" s="64" t="s">
        <v>688</v>
      </c>
      <c r="C52" s="65">
        <v>0</v>
      </c>
      <c r="D52" s="65">
        <v>0</v>
      </c>
      <c r="E52" s="65"/>
    </row>
    <row r="53" hidden="1" spans="1:5">
      <c r="A53" s="61">
        <v>511</v>
      </c>
      <c r="B53" s="61" t="s">
        <v>689</v>
      </c>
      <c r="C53" s="62">
        <f>SUM(C54:C56)</f>
        <v>0</v>
      </c>
      <c r="D53" s="62">
        <f>SUM(D54:D56)</f>
        <v>0</v>
      </c>
      <c r="E53" s="62">
        <f>SUM(E54:E56)</f>
        <v>0</v>
      </c>
    </row>
    <row r="54" hidden="1" spans="1:5">
      <c r="A54" s="63">
        <v>51101</v>
      </c>
      <c r="B54" s="64" t="s">
        <v>690</v>
      </c>
      <c r="C54" s="65"/>
      <c r="D54" s="65"/>
      <c r="E54" s="65"/>
    </row>
    <row r="55" hidden="1" spans="1:5">
      <c r="A55" s="63">
        <v>51102</v>
      </c>
      <c r="B55" s="64" t="s">
        <v>691</v>
      </c>
      <c r="C55" s="65"/>
      <c r="D55" s="65"/>
      <c r="E55" s="65"/>
    </row>
    <row r="56" hidden="1" spans="1:5">
      <c r="A56" s="63">
        <v>51103</v>
      </c>
      <c r="B56" s="64" t="s">
        <v>692</v>
      </c>
      <c r="C56" s="65"/>
      <c r="D56" s="65"/>
      <c r="E56" s="65"/>
    </row>
    <row r="57" hidden="1" spans="1:5">
      <c r="A57" s="61">
        <v>514</v>
      </c>
      <c r="B57" s="61" t="s">
        <v>693</v>
      </c>
      <c r="C57" s="62">
        <f>SUM(C58:C59)</f>
        <v>0</v>
      </c>
      <c r="D57" s="62">
        <f>SUM(D58:D59)</f>
        <v>0</v>
      </c>
      <c r="E57" s="62">
        <f>SUM(E58:E59)</f>
        <v>0</v>
      </c>
    </row>
    <row r="58" hidden="1" spans="1:5">
      <c r="A58" s="63">
        <v>51401</v>
      </c>
      <c r="B58" s="64" t="s">
        <v>622</v>
      </c>
      <c r="C58" s="65"/>
      <c r="D58" s="65"/>
      <c r="E58" s="65"/>
    </row>
    <row r="59" hidden="1" spans="1:5">
      <c r="A59" s="63">
        <v>51402</v>
      </c>
      <c r="B59" s="64" t="s">
        <v>694</v>
      </c>
      <c r="C59" s="65"/>
      <c r="D59" s="65"/>
      <c r="E59" s="65"/>
    </row>
    <row r="60" hidden="1" spans="1:5">
      <c r="A60" s="66" t="s">
        <v>58</v>
      </c>
      <c r="B60" s="67"/>
      <c r="C60" s="62">
        <f>C61+C62</f>
        <v>1488</v>
      </c>
      <c r="D60" s="62">
        <f>D61+D62</f>
        <v>1488</v>
      </c>
      <c r="E60" s="62">
        <f>E61+E62</f>
        <v>2023</v>
      </c>
    </row>
    <row r="61" hidden="1" spans="1:5">
      <c r="A61" s="68">
        <v>2300601</v>
      </c>
      <c r="B61" s="69" t="s">
        <v>631</v>
      </c>
      <c r="C61" s="62"/>
      <c r="D61" s="62"/>
      <c r="E61" s="62"/>
    </row>
    <row r="62" hidden="1" spans="1:5">
      <c r="A62" s="68">
        <v>2300602</v>
      </c>
      <c r="B62" s="69" t="s">
        <v>632</v>
      </c>
      <c r="C62" s="62">
        <f>C63+C64+C65</f>
        <v>1488</v>
      </c>
      <c r="D62" s="62">
        <f>D63+D64+D65</f>
        <v>1488</v>
      </c>
      <c r="E62" s="62">
        <f>E63+E64+E65</f>
        <v>2023</v>
      </c>
    </row>
    <row r="63" hidden="1" spans="1:5">
      <c r="A63" s="70"/>
      <c r="B63" s="71" t="s">
        <v>633</v>
      </c>
      <c r="C63" s="65">
        <v>486</v>
      </c>
      <c r="D63" s="65">
        <v>486</v>
      </c>
      <c r="E63" s="72">
        <v>486</v>
      </c>
    </row>
    <row r="64" hidden="1" spans="1:5">
      <c r="A64" s="70"/>
      <c r="B64" s="71" t="s">
        <v>634</v>
      </c>
      <c r="C64" s="65">
        <v>833</v>
      </c>
      <c r="D64" s="65">
        <v>833</v>
      </c>
      <c r="E64" s="72">
        <v>390</v>
      </c>
    </row>
    <row r="65" hidden="1" spans="1:5">
      <c r="A65" s="70"/>
      <c r="B65" s="71" t="s">
        <v>635</v>
      </c>
      <c r="C65" s="65">
        <v>169</v>
      </c>
      <c r="D65" s="65">
        <v>169</v>
      </c>
      <c r="E65" s="72">
        <v>1147</v>
      </c>
    </row>
    <row r="66" hidden="1" spans="1:5">
      <c r="A66" s="73" t="s">
        <v>695</v>
      </c>
      <c r="B66" s="74"/>
      <c r="C66" s="62">
        <f>C67+C68</f>
        <v>0</v>
      </c>
      <c r="D66" s="62">
        <f>D67+D68</f>
        <v>0</v>
      </c>
      <c r="E66" s="62">
        <f>E67+E68</f>
        <v>0</v>
      </c>
    </row>
    <row r="67" hidden="1" spans="1:5">
      <c r="A67" s="75">
        <v>2300201</v>
      </c>
      <c r="B67" s="71" t="s">
        <v>636</v>
      </c>
      <c r="C67" s="65"/>
      <c r="D67" s="65"/>
      <c r="E67" s="65"/>
    </row>
    <row r="68" hidden="1" spans="1:5">
      <c r="A68" s="75">
        <v>2300299</v>
      </c>
      <c r="B68" s="71" t="s">
        <v>637</v>
      </c>
      <c r="C68" s="65"/>
      <c r="D68" s="65"/>
      <c r="E68" s="65"/>
    </row>
    <row r="69" hidden="1" spans="1:5">
      <c r="A69" s="66" t="s">
        <v>696</v>
      </c>
      <c r="B69" s="67"/>
      <c r="C69" s="62">
        <f t="shared" ref="C69:C72" si="0">C70</f>
        <v>0</v>
      </c>
      <c r="D69" s="62">
        <f t="shared" ref="D69:D72" si="1">D70</f>
        <v>0</v>
      </c>
      <c r="E69" s="62">
        <f t="shared" ref="E69:E72" si="2">E70</f>
        <v>0</v>
      </c>
    </row>
    <row r="70" hidden="1" spans="1:5">
      <c r="A70" s="74">
        <v>23103</v>
      </c>
      <c r="B70" s="74" t="s">
        <v>638</v>
      </c>
      <c r="C70" s="62">
        <f t="shared" si="0"/>
        <v>0</v>
      </c>
      <c r="D70" s="62">
        <f t="shared" si="1"/>
        <v>0</v>
      </c>
      <c r="E70" s="62">
        <f t="shared" si="2"/>
        <v>0</v>
      </c>
    </row>
    <row r="71" hidden="1" spans="1:5">
      <c r="A71" s="76">
        <v>2310301</v>
      </c>
      <c r="B71" s="71" t="s">
        <v>639</v>
      </c>
      <c r="C71" s="65"/>
      <c r="D71" s="65"/>
      <c r="E71" s="65"/>
    </row>
    <row r="72" hidden="1" spans="1:5">
      <c r="A72" s="66" t="s">
        <v>697</v>
      </c>
      <c r="B72" s="67"/>
      <c r="C72" s="62">
        <f t="shared" si="0"/>
        <v>0</v>
      </c>
      <c r="D72" s="62">
        <f t="shared" si="1"/>
        <v>0</v>
      </c>
      <c r="E72" s="62">
        <f t="shared" si="2"/>
        <v>0</v>
      </c>
    </row>
    <row r="73" hidden="1" spans="1:5">
      <c r="A73" s="70">
        <v>23009</v>
      </c>
      <c r="B73" s="77" t="s">
        <v>640</v>
      </c>
      <c r="C73" s="65"/>
      <c r="D73" s="65"/>
      <c r="E73" s="65"/>
    </row>
    <row r="74" hidden="1" spans="1:5">
      <c r="A74" s="58" t="s">
        <v>698</v>
      </c>
      <c r="B74" s="59"/>
      <c r="C74" s="62">
        <v>0</v>
      </c>
      <c r="D74" s="62">
        <v>0</v>
      </c>
      <c r="E74" s="62">
        <v>0</v>
      </c>
    </row>
    <row r="75" hidden="1" spans="1:5">
      <c r="A75" s="78" t="s">
        <v>641</v>
      </c>
      <c r="B75" s="78"/>
      <c r="C75" s="62">
        <v>18539</v>
      </c>
      <c r="D75" s="62">
        <v>20958</v>
      </c>
      <c r="E75" s="62">
        <f>E5+E60+E66+E69+E72+E74</f>
        <v>20830</v>
      </c>
    </row>
  </sheetData>
  <mergeCells count="7">
    <mergeCell ref="A2:E2"/>
    <mergeCell ref="A5:B5"/>
    <mergeCell ref="A60:B60"/>
    <mergeCell ref="A69:B69"/>
    <mergeCell ref="A72:B72"/>
    <mergeCell ref="A74:B74"/>
    <mergeCell ref="A75:B75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9" tint="-0.249977111117893"/>
  </sheetPr>
  <dimension ref="A1:D42"/>
  <sheetViews>
    <sheetView workbookViewId="0">
      <selection activeCell="D50" sqref="D50"/>
    </sheetView>
  </sheetViews>
  <sheetFormatPr defaultColWidth="9" defaultRowHeight="13.5" outlineLevelCol="3"/>
  <cols>
    <col min="1" max="1" width="41.375" style="33" customWidth="1"/>
    <col min="2" max="2" width="14.125" style="33" customWidth="1"/>
    <col min="3" max="3" width="18.125" style="33" customWidth="1"/>
    <col min="4" max="4" width="13.5" style="33" customWidth="1"/>
    <col min="5" max="16384" width="9" style="33"/>
  </cols>
  <sheetData>
    <row r="1" ht="18" customHeight="1" spans="1:4">
      <c r="A1" s="34" t="s">
        <v>699</v>
      </c>
      <c r="B1" s="34"/>
      <c r="C1" s="34"/>
      <c r="D1" s="34"/>
    </row>
    <row r="2" spans="1:4">
      <c r="A2" s="35" t="s">
        <v>700</v>
      </c>
      <c r="B2" s="35"/>
      <c r="C2" s="35"/>
      <c r="D2" s="35"/>
    </row>
    <row r="3" ht="12" customHeight="1" spans="1:4">
      <c r="A3" s="35"/>
      <c r="B3" s="35"/>
      <c r="C3" s="35"/>
      <c r="D3" s="35"/>
    </row>
    <row r="4" ht="3" hidden="1" customHeight="1" spans="1:4">
      <c r="A4" s="35"/>
      <c r="B4" s="35"/>
      <c r="C4" s="35"/>
      <c r="D4" s="35"/>
    </row>
    <row r="5" ht="20.25" customHeight="1" spans="1:4">
      <c r="A5" s="36" t="s">
        <v>2</v>
      </c>
      <c r="B5" s="36"/>
      <c r="C5" s="36"/>
      <c r="D5" s="36"/>
    </row>
    <row r="6" ht="17.25" customHeight="1" spans="1:4">
      <c r="A6" s="37" t="s">
        <v>701</v>
      </c>
      <c r="B6" s="37" t="s">
        <v>4</v>
      </c>
      <c r="C6" s="37" t="s">
        <v>644</v>
      </c>
      <c r="D6" s="37" t="s">
        <v>6</v>
      </c>
    </row>
    <row r="7" ht="17.25" customHeight="1" spans="1:4">
      <c r="A7" s="38" t="s">
        <v>702</v>
      </c>
      <c r="B7" s="39">
        <f>SUM(B8:B35)</f>
        <v>3454</v>
      </c>
      <c r="C7" s="39">
        <f>SUM(C8:C35)</f>
        <v>3454</v>
      </c>
      <c r="D7" s="39">
        <f>SUM(D8:D35)</f>
        <v>856</v>
      </c>
    </row>
    <row r="8" ht="17.25" hidden="1" customHeight="1" spans="1:4">
      <c r="A8" s="40" t="s">
        <v>703</v>
      </c>
      <c r="B8" s="41"/>
      <c r="C8" s="41"/>
      <c r="D8" s="41"/>
    </row>
    <row r="9" ht="17.25" hidden="1" customHeight="1" spans="1:4">
      <c r="A9" s="40" t="s">
        <v>704</v>
      </c>
      <c r="B9" s="41"/>
      <c r="C9" s="41"/>
      <c r="D9" s="41"/>
    </row>
    <row r="10" ht="17.25" hidden="1" customHeight="1" spans="1:4">
      <c r="A10" s="40" t="s">
        <v>705</v>
      </c>
      <c r="B10" s="41"/>
      <c r="C10" s="41"/>
      <c r="D10" s="41"/>
    </row>
    <row r="11" ht="17.25" hidden="1" customHeight="1" spans="1:4">
      <c r="A11" s="40" t="s">
        <v>706</v>
      </c>
      <c r="B11" s="41"/>
      <c r="C11" s="41"/>
      <c r="D11" s="41"/>
    </row>
    <row r="12" ht="17.25" hidden="1" customHeight="1" spans="1:4">
      <c r="A12" s="40" t="s">
        <v>707</v>
      </c>
      <c r="B12" s="41"/>
      <c r="C12" s="41"/>
      <c r="D12" s="41"/>
    </row>
    <row r="13" ht="17.25" hidden="1" customHeight="1" spans="1:4">
      <c r="A13" s="40" t="s">
        <v>708</v>
      </c>
      <c r="B13" s="41"/>
      <c r="C13" s="41"/>
      <c r="D13" s="41"/>
    </row>
    <row r="14" ht="17.25" customHeight="1" spans="1:4">
      <c r="A14" s="40" t="s">
        <v>709</v>
      </c>
      <c r="B14" s="42">
        <v>3004</v>
      </c>
      <c r="C14" s="43">
        <v>3004</v>
      </c>
      <c r="D14" s="43">
        <v>465</v>
      </c>
    </row>
    <row r="15" ht="17.25" hidden="1" customHeight="1" spans="1:4">
      <c r="A15" s="40" t="s">
        <v>710</v>
      </c>
      <c r="B15" s="44"/>
      <c r="C15" s="44"/>
      <c r="D15" s="43"/>
    </row>
    <row r="16" ht="17.25" hidden="1" customHeight="1" spans="1:4">
      <c r="A16" s="40" t="s">
        <v>711</v>
      </c>
      <c r="B16" s="44"/>
      <c r="C16" s="44"/>
      <c r="D16" s="43"/>
    </row>
    <row r="17" ht="17.25" hidden="1" customHeight="1" spans="1:4">
      <c r="A17" s="40" t="s">
        <v>712</v>
      </c>
      <c r="B17" s="42"/>
      <c r="C17" s="45"/>
      <c r="D17" s="43"/>
    </row>
    <row r="18" ht="17.25" hidden="1" customHeight="1" spans="1:4">
      <c r="A18" s="40" t="s">
        <v>713</v>
      </c>
      <c r="B18" s="42"/>
      <c r="C18" s="45"/>
      <c r="D18" s="43"/>
    </row>
    <row r="19" ht="17.25" customHeight="1" spans="1:4">
      <c r="A19" s="40" t="s">
        <v>714</v>
      </c>
      <c r="B19" s="42">
        <v>450</v>
      </c>
      <c r="C19" s="45">
        <v>450</v>
      </c>
      <c r="D19" s="43">
        <v>391</v>
      </c>
    </row>
    <row r="20" ht="17.25" hidden="1" customHeight="1" spans="1:4">
      <c r="A20" s="40" t="s">
        <v>715</v>
      </c>
      <c r="B20" s="41"/>
      <c r="C20" s="41"/>
      <c r="D20" s="41"/>
    </row>
    <row r="21" ht="17.25" hidden="1" customHeight="1" spans="1:4">
      <c r="A21" s="40" t="s">
        <v>716</v>
      </c>
      <c r="B21" s="41"/>
      <c r="C21" s="41"/>
      <c r="D21" s="41"/>
    </row>
    <row r="22" ht="17.25" hidden="1" customHeight="1" spans="1:4">
      <c r="A22" s="40" t="s">
        <v>717</v>
      </c>
      <c r="B22" s="41"/>
      <c r="C22" s="41"/>
      <c r="D22" s="41"/>
    </row>
    <row r="23" ht="17.25" hidden="1" customHeight="1" spans="1:4">
      <c r="A23" s="40" t="s">
        <v>718</v>
      </c>
      <c r="B23" s="41"/>
      <c r="C23" s="41"/>
      <c r="D23" s="41"/>
    </row>
    <row r="24" ht="17.25" hidden="1" customHeight="1" spans="1:4">
      <c r="A24" s="40" t="s">
        <v>719</v>
      </c>
      <c r="B24" s="41"/>
      <c r="C24" s="41"/>
      <c r="D24" s="41"/>
    </row>
    <row r="25" ht="17.25" hidden="1" customHeight="1" spans="1:4">
      <c r="A25" s="40" t="s">
        <v>720</v>
      </c>
      <c r="B25" s="41"/>
      <c r="C25" s="41"/>
      <c r="D25" s="41"/>
    </row>
    <row r="26" ht="17.25" hidden="1" customHeight="1" spans="1:4">
      <c r="A26" s="40" t="s">
        <v>721</v>
      </c>
      <c r="B26" s="41"/>
      <c r="C26" s="41"/>
      <c r="D26" s="41"/>
    </row>
    <row r="27" ht="17.25" hidden="1" customHeight="1" spans="1:4">
      <c r="A27" s="40" t="s">
        <v>722</v>
      </c>
      <c r="B27" s="41"/>
      <c r="C27" s="41"/>
      <c r="D27" s="41"/>
    </row>
    <row r="28" ht="17.25" hidden="1" customHeight="1" spans="1:4">
      <c r="A28" s="40" t="s">
        <v>723</v>
      </c>
      <c r="B28" s="41"/>
      <c r="C28" s="41"/>
      <c r="D28" s="41"/>
    </row>
    <row r="29" ht="17.25" hidden="1" customHeight="1" spans="1:4">
      <c r="A29" s="40" t="s">
        <v>724</v>
      </c>
      <c r="B29" s="41"/>
      <c r="C29" s="41"/>
      <c r="D29" s="41"/>
    </row>
    <row r="30" ht="17.25" hidden="1" customHeight="1" spans="1:4">
      <c r="A30" s="40" t="s">
        <v>725</v>
      </c>
      <c r="B30" s="41"/>
      <c r="C30" s="41"/>
      <c r="D30" s="41"/>
    </row>
    <row r="31" ht="17.25" hidden="1" customHeight="1" spans="1:4">
      <c r="A31" s="40" t="s">
        <v>726</v>
      </c>
      <c r="B31" s="41"/>
      <c r="C31" s="41"/>
      <c r="D31" s="41"/>
    </row>
    <row r="32" ht="17.25" hidden="1" customHeight="1" spans="1:4">
      <c r="A32" s="40" t="s">
        <v>727</v>
      </c>
      <c r="B32" s="41"/>
      <c r="C32" s="41"/>
      <c r="D32" s="41"/>
    </row>
    <row r="33" ht="17.25" hidden="1" customHeight="1" spans="1:4">
      <c r="A33" s="40" t="s">
        <v>728</v>
      </c>
      <c r="B33" s="42"/>
      <c r="C33" s="45"/>
      <c r="D33" s="46"/>
    </row>
    <row r="34" ht="17.25" hidden="1" customHeight="1" spans="1:4">
      <c r="A34" s="40" t="s">
        <v>729</v>
      </c>
      <c r="B34" s="42"/>
      <c r="C34" s="45"/>
      <c r="D34" s="46"/>
    </row>
    <row r="35" ht="17.25" hidden="1" customHeight="1" spans="1:4">
      <c r="A35" s="40" t="s">
        <v>730</v>
      </c>
      <c r="B35" s="44"/>
      <c r="C35" s="41"/>
      <c r="D35" s="41"/>
    </row>
    <row r="36" ht="17.25" customHeight="1" spans="1:4">
      <c r="A36" s="47" t="s">
        <v>731</v>
      </c>
      <c r="B36" s="48">
        <v>0</v>
      </c>
      <c r="C36" s="49">
        <v>2369</v>
      </c>
      <c r="D36" s="49">
        <v>2829</v>
      </c>
    </row>
    <row r="37" ht="17.25" customHeight="1" spans="1:4">
      <c r="A37" s="47" t="s">
        <v>732</v>
      </c>
      <c r="B37" s="49">
        <v>53</v>
      </c>
      <c r="C37" s="49">
        <v>53</v>
      </c>
      <c r="D37" s="50">
        <v>70</v>
      </c>
    </row>
    <row r="38" ht="17.25" customHeight="1" spans="1:4">
      <c r="A38" s="47" t="s">
        <v>733</v>
      </c>
      <c r="B38" s="51">
        <v>0</v>
      </c>
      <c r="C38" s="51">
        <v>0</v>
      </c>
      <c r="D38" s="52">
        <v>0</v>
      </c>
    </row>
    <row r="39" ht="17.25" customHeight="1" spans="1:4">
      <c r="A39" s="47" t="s">
        <v>734</v>
      </c>
      <c r="B39" s="49">
        <v>0</v>
      </c>
      <c r="C39" s="49">
        <v>0</v>
      </c>
      <c r="D39" s="50">
        <v>0</v>
      </c>
    </row>
    <row r="40" ht="17.25" customHeight="1" spans="1:4">
      <c r="A40" s="40"/>
      <c r="B40" s="41"/>
      <c r="C40" s="41"/>
      <c r="D40" s="41"/>
    </row>
    <row r="41" ht="17.25" customHeight="1" spans="1:4">
      <c r="A41" s="40"/>
      <c r="B41" s="41"/>
      <c r="C41" s="41"/>
      <c r="D41" s="41"/>
    </row>
    <row r="42" ht="17.25" customHeight="1" spans="1:4">
      <c r="A42" s="47" t="s">
        <v>735</v>
      </c>
      <c r="B42" s="39">
        <f>B7+B36+B37+B39+B38</f>
        <v>3507</v>
      </c>
      <c r="C42" s="39">
        <f>C7+C36+C37+C39+C38</f>
        <v>5876</v>
      </c>
      <c r="D42" s="39">
        <f>D7+D36+D37+D39+D38</f>
        <v>3755</v>
      </c>
    </row>
  </sheetData>
  <mergeCells count="3">
    <mergeCell ref="A1:D1"/>
    <mergeCell ref="A5:D5"/>
    <mergeCell ref="A2:D4"/>
  </mergeCells>
  <pageMargins left="0.708661417322835" right="0.708661417322835" top="0.748031496062992" bottom="0.748031496062992" header="0.31496062992126" footer="0.31496062992126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9" tint="-0.249977111117893"/>
  </sheetPr>
  <dimension ref="A1:E94"/>
  <sheetViews>
    <sheetView workbookViewId="0">
      <selection activeCell="A1" sqref="A1:D1"/>
    </sheetView>
  </sheetViews>
  <sheetFormatPr defaultColWidth="9" defaultRowHeight="13.5" outlineLevelCol="4"/>
  <cols>
    <col min="1" max="1" width="18.875" style="9" customWidth="1"/>
    <col min="2" max="2" width="45.875" style="9" customWidth="1"/>
    <col min="3" max="4" width="13.125" style="9" customWidth="1"/>
    <col min="5" max="5" width="11.625" style="9" customWidth="1"/>
    <col min="6" max="16384" width="9" style="9"/>
  </cols>
  <sheetData>
    <row r="1" ht="17.25" customHeight="1" spans="1:4">
      <c r="A1" s="10" t="s">
        <v>736</v>
      </c>
      <c r="B1" s="10"/>
      <c r="C1" s="10"/>
      <c r="D1" s="10"/>
    </row>
    <row r="2" customHeight="1" spans="1:5">
      <c r="A2" s="11" t="s">
        <v>737</v>
      </c>
      <c r="B2" s="11"/>
      <c r="C2" s="11"/>
      <c r="D2" s="11"/>
      <c r="E2" s="11"/>
    </row>
    <row r="3" ht="10.5" customHeight="1" spans="1:5">
      <c r="A3" s="11"/>
      <c r="B3" s="11"/>
      <c r="C3" s="11"/>
      <c r="D3" s="11"/>
      <c r="E3" s="11"/>
    </row>
    <row r="4" ht="9" customHeight="1" spans="1:5">
      <c r="A4" s="11"/>
      <c r="B4" s="11"/>
      <c r="C4" s="11"/>
      <c r="D4" s="11"/>
      <c r="E4" s="11"/>
    </row>
    <row r="5" ht="23.25" customHeight="1" spans="1:5">
      <c r="A5" s="12" t="s">
        <v>2</v>
      </c>
      <c r="B5" s="12"/>
      <c r="C5" s="12"/>
      <c r="D5" s="12"/>
      <c r="E5" s="12"/>
    </row>
    <row r="6" ht="32.25" customHeight="1" spans="1:5">
      <c r="A6" s="13" t="s">
        <v>109</v>
      </c>
      <c r="B6" s="13" t="s">
        <v>110</v>
      </c>
      <c r="C6" s="14" t="s">
        <v>738</v>
      </c>
      <c r="D6" s="14" t="s">
        <v>644</v>
      </c>
      <c r="E6" s="14" t="s">
        <v>739</v>
      </c>
    </row>
    <row r="7" ht="17.25" customHeight="1" spans="1:5">
      <c r="A7" s="15" t="s">
        <v>740</v>
      </c>
      <c r="B7" s="16"/>
      <c r="C7" s="17">
        <f>C8+C12+C21+C43+C49+C54+C67+C73+C77</f>
        <v>3507</v>
      </c>
      <c r="D7" s="17">
        <f>D8+D12+D21+D43+D49+D54+D67+D73+D77</f>
        <v>5876</v>
      </c>
      <c r="E7" s="17">
        <f>E8+E12+E21+E43+E49+E54+E67+E73+E77</f>
        <v>3755</v>
      </c>
    </row>
    <row r="8" ht="17.25" hidden="1" customHeight="1" spans="1:5">
      <c r="A8" s="15">
        <v>207</v>
      </c>
      <c r="B8" s="16" t="s">
        <v>741</v>
      </c>
      <c r="C8" s="17">
        <f>C9</f>
        <v>0</v>
      </c>
      <c r="D8" s="17">
        <f>D9</f>
        <v>0</v>
      </c>
      <c r="E8" s="17">
        <f>E9</f>
        <v>0</v>
      </c>
    </row>
    <row r="9" ht="17.25" hidden="1" customHeight="1" spans="1:5">
      <c r="A9" s="15">
        <v>20707</v>
      </c>
      <c r="B9" s="16" t="s">
        <v>742</v>
      </c>
      <c r="C9" s="17">
        <f>C10+C11</f>
        <v>0</v>
      </c>
      <c r="D9" s="17">
        <f>D11+D10</f>
        <v>0</v>
      </c>
      <c r="E9" s="17">
        <f>E11+E10</f>
        <v>0</v>
      </c>
    </row>
    <row r="10" ht="17.25" hidden="1" customHeight="1" spans="1:5">
      <c r="A10" s="18">
        <v>2070701</v>
      </c>
      <c r="B10" s="19" t="s">
        <v>743</v>
      </c>
      <c r="C10" s="20"/>
      <c r="D10" s="20"/>
      <c r="E10" s="20"/>
    </row>
    <row r="11" ht="17.25" hidden="1" customHeight="1" spans="1:5">
      <c r="A11" s="18">
        <v>2070799</v>
      </c>
      <c r="B11" s="19" t="s">
        <v>744</v>
      </c>
      <c r="C11" s="21"/>
      <c r="D11" s="21"/>
      <c r="E11" s="22"/>
    </row>
    <row r="12" ht="17.25" customHeight="1" spans="1:5">
      <c r="A12" s="15">
        <v>208</v>
      </c>
      <c r="B12" s="16" t="s">
        <v>307</v>
      </c>
      <c r="C12" s="17">
        <f>C13+C17</f>
        <v>0</v>
      </c>
      <c r="D12" s="17">
        <f>D13+D17</f>
        <v>141</v>
      </c>
      <c r="E12" s="17">
        <f>E13+E17</f>
        <v>152</v>
      </c>
    </row>
    <row r="13" ht="17.25" customHeight="1" spans="1:5">
      <c r="A13" s="15">
        <v>20822</v>
      </c>
      <c r="B13" s="16" t="s">
        <v>745</v>
      </c>
      <c r="C13" s="17">
        <f>C14+C15+C16</f>
        <v>0</v>
      </c>
      <c r="D13" s="17">
        <f>SUM(D14:D16)</f>
        <v>141</v>
      </c>
      <c r="E13" s="17">
        <f>SUM(E14:E16)</f>
        <v>152</v>
      </c>
    </row>
    <row r="14" ht="17.25" customHeight="1" spans="1:5">
      <c r="A14" s="18">
        <v>2082201</v>
      </c>
      <c r="B14" s="19" t="s">
        <v>746</v>
      </c>
      <c r="C14" s="21">
        <v>0</v>
      </c>
      <c r="D14" s="21">
        <v>94</v>
      </c>
      <c r="E14" s="22">
        <v>90</v>
      </c>
    </row>
    <row r="15" ht="17.25" customHeight="1" spans="1:5">
      <c r="A15" s="18">
        <v>2082202</v>
      </c>
      <c r="B15" s="19" t="s">
        <v>747</v>
      </c>
      <c r="C15" s="21">
        <v>0</v>
      </c>
      <c r="D15" s="21">
        <v>47</v>
      </c>
      <c r="E15" s="22">
        <v>62</v>
      </c>
    </row>
    <row r="16" ht="17.25" hidden="1" customHeight="1" spans="1:5">
      <c r="A16" s="18">
        <v>2082299</v>
      </c>
      <c r="B16" s="19" t="s">
        <v>748</v>
      </c>
      <c r="C16" s="20"/>
      <c r="D16" s="20"/>
      <c r="E16" s="20"/>
    </row>
    <row r="17" ht="17.25" hidden="1" customHeight="1" spans="1:5">
      <c r="A17" s="15">
        <v>20823</v>
      </c>
      <c r="B17" s="16" t="s">
        <v>749</v>
      </c>
      <c r="C17" s="17">
        <f>C18+C19+C20</f>
        <v>0</v>
      </c>
      <c r="D17" s="17">
        <f>D18+D19+D20</f>
        <v>0</v>
      </c>
      <c r="E17" s="17">
        <f>E18+E19+E20</f>
        <v>0</v>
      </c>
    </row>
    <row r="18" ht="17.25" hidden="1" customHeight="1" spans="1:5">
      <c r="A18" s="18">
        <v>2082301</v>
      </c>
      <c r="B18" s="19" t="s">
        <v>746</v>
      </c>
      <c r="C18" s="20"/>
      <c r="D18" s="20"/>
      <c r="E18" s="20"/>
    </row>
    <row r="19" ht="17.25" hidden="1" customHeight="1" spans="1:5">
      <c r="A19" s="18">
        <v>2082302</v>
      </c>
      <c r="B19" s="19" t="s">
        <v>747</v>
      </c>
      <c r="C19" s="20"/>
      <c r="D19" s="20"/>
      <c r="E19" s="20"/>
    </row>
    <row r="20" ht="17.25" hidden="1" customHeight="1" spans="1:5">
      <c r="A20" s="18">
        <v>2082399</v>
      </c>
      <c r="B20" s="19" t="s">
        <v>750</v>
      </c>
      <c r="C20" s="21"/>
      <c r="D20" s="21"/>
      <c r="E20" s="22"/>
    </row>
    <row r="21" ht="17.25" customHeight="1" spans="1:5">
      <c r="A21" s="15">
        <v>212</v>
      </c>
      <c r="B21" s="16" t="s">
        <v>468</v>
      </c>
      <c r="C21" s="17">
        <f>C22+C30+C31+C35+C41+C39</f>
        <v>3507</v>
      </c>
      <c r="D21" s="17">
        <f>D22+D30+D31+D35+D41+D39</f>
        <v>5695</v>
      </c>
      <c r="E21" s="17">
        <f>E22+E30+E31+E35+E41+E39</f>
        <v>3547</v>
      </c>
    </row>
    <row r="22" ht="30" customHeight="1" spans="1:5">
      <c r="A22" s="15">
        <v>21208</v>
      </c>
      <c r="B22" s="16" t="s">
        <v>751</v>
      </c>
      <c r="C22" s="17">
        <f>SUM(C23:C29)</f>
        <v>3010</v>
      </c>
      <c r="D22" s="23">
        <f>SUM(D23:D29)</f>
        <v>5198</v>
      </c>
      <c r="E22" s="17">
        <f>SUM(E23:E29)</f>
        <v>3104</v>
      </c>
    </row>
    <row r="23" ht="17.25" customHeight="1" spans="1:5">
      <c r="A23" s="18">
        <v>2120801</v>
      </c>
      <c r="B23" s="19" t="s">
        <v>752</v>
      </c>
      <c r="C23" s="21">
        <v>0</v>
      </c>
      <c r="D23" s="21">
        <v>219</v>
      </c>
      <c r="E23" s="22">
        <v>219</v>
      </c>
    </row>
    <row r="24" ht="17.25" hidden="1" customHeight="1" spans="1:5">
      <c r="A24" s="18">
        <v>2120802</v>
      </c>
      <c r="B24" s="19" t="s">
        <v>753</v>
      </c>
      <c r="C24" s="21"/>
      <c r="D24" s="21"/>
      <c r="E24" s="22"/>
    </row>
    <row r="25" ht="17.25" customHeight="1" spans="1:5">
      <c r="A25" s="18">
        <v>2120803</v>
      </c>
      <c r="B25" s="19" t="s">
        <v>754</v>
      </c>
      <c r="C25" s="21">
        <v>0</v>
      </c>
      <c r="D25" s="21">
        <v>0</v>
      </c>
      <c r="E25" s="22">
        <v>9</v>
      </c>
    </row>
    <row r="26" ht="17.25" customHeight="1" spans="1:5">
      <c r="A26" s="18">
        <v>2120804</v>
      </c>
      <c r="B26" s="19" t="s">
        <v>755</v>
      </c>
      <c r="C26" s="24">
        <v>2662</v>
      </c>
      <c r="D26" s="25">
        <v>3699</v>
      </c>
      <c r="E26" s="26">
        <v>1499</v>
      </c>
    </row>
    <row r="27" ht="17.25" hidden="1" customHeight="1" spans="1:5">
      <c r="A27" s="18">
        <v>2120805</v>
      </c>
      <c r="B27" s="19" t="s">
        <v>756</v>
      </c>
      <c r="C27" s="21"/>
      <c r="D27" s="21"/>
      <c r="E27" s="22"/>
    </row>
    <row r="28" ht="17.25" customHeight="1" spans="1:5">
      <c r="A28" s="18">
        <v>2120806</v>
      </c>
      <c r="B28" s="19" t="s">
        <v>757</v>
      </c>
      <c r="C28" s="24">
        <v>0</v>
      </c>
      <c r="D28" s="25">
        <v>55</v>
      </c>
      <c r="E28" s="26">
        <v>50</v>
      </c>
    </row>
    <row r="29" ht="17.25" customHeight="1" spans="1:5">
      <c r="A29" s="18">
        <v>2120899</v>
      </c>
      <c r="B29" s="19" t="s">
        <v>758</v>
      </c>
      <c r="C29" s="24">
        <v>348</v>
      </c>
      <c r="D29" s="25">
        <v>1225</v>
      </c>
      <c r="E29" s="26">
        <v>1327</v>
      </c>
    </row>
    <row r="30" ht="30.75" customHeight="1" spans="1:5">
      <c r="A30" s="15">
        <v>21211</v>
      </c>
      <c r="B30" s="16" t="s">
        <v>759</v>
      </c>
      <c r="C30" s="27">
        <v>0</v>
      </c>
      <c r="D30" s="27">
        <v>0</v>
      </c>
      <c r="E30" s="17">
        <v>5</v>
      </c>
    </row>
    <row r="31" ht="17.25" customHeight="1" spans="1:5">
      <c r="A31" s="15">
        <v>21213</v>
      </c>
      <c r="B31" s="16" t="s">
        <v>760</v>
      </c>
      <c r="C31" s="17">
        <f>C32+C33+C34</f>
        <v>0</v>
      </c>
      <c r="D31" s="23">
        <f>SUM(D32:D34)</f>
        <v>0</v>
      </c>
      <c r="E31" s="17">
        <f>SUM(E32:E34)</f>
        <v>0</v>
      </c>
    </row>
    <row r="32" ht="17.25" hidden="1" customHeight="1" spans="1:5">
      <c r="A32" s="18">
        <v>2121301</v>
      </c>
      <c r="B32" s="19" t="s">
        <v>761</v>
      </c>
      <c r="C32" s="20"/>
      <c r="D32" s="25"/>
      <c r="E32" s="20"/>
    </row>
    <row r="33" ht="17.25" hidden="1" customHeight="1" spans="1:5">
      <c r="A33" s="18">
        <v>2121302</v>
      </c>
      <c r="B33" s="19" t="s">
        <v>762</v>
      </c>
      <c r="C33" s="21"/>
      <c r="D33" s="21"/>
      <c r="E33" s="22"/>
    </row>
    <row r="34" ht="17.25" hidden="1" customHeight="1" spans="1:5">
      <c r="A34" s="18">
        <v>2121399</v>
      </c>
      <c r="B34" s="19" t="s">
        <v>763</v>
      </c>
      <c r="C34" s="21"/>
      <c r="D34" s="21"/>
      <c r="E34" s="22"/>
    </row>
    <row r="35" ht="17.25" customHeight="1" spans="1:5">
      <c r="A35" s="15">
        <v>21214</v>
      </c>
      <c r="B35" s="16" t="s">
        <v>764</v>
      </c>
      <c r="C35" s="17">
        <f>SUM(C36:C38)</f>
        <v>497</v>
      </c>
      <c r="D35" s="17">
        <f>SUM(D36:D38)</f>
        <v>497</v>
      </c>
      <c r="E35" s="17">
        <f>SUM(E36:E38)</f>
        <v>438</v>
      </c>
    </row>
    <row r="36" ht="17.25" hidden="1" customHeight="1" spans="1:5">
      <c r="A36" s="18">
        <v>2121401</v>
      </c>
      <c r="B36" s="19" t="s">
        <v>765</v>
      </c>
      <c r="C36" s="21"/>
      <c r="D36" s="21"/>
      <c r="E36" s="22"/>
    </row>
    <row r="37" ht="17.25" hidden="1" customHeight="1" spans="1:5">
      <c r="A37" s="18">
        <v>2121402</v>
      </c>
      <c r="B37" s="19" t="s">
        <v>766</v>
      </c>
      <c r="C37" s="21"/>
      <c r="D37" s="21"/>
      <c r="E37" s="22"/>
    </row>
    <row r="38" ht="17.25" customHeight="1" spans="1:5">
      <c r="A38" s="18">
        <v>2121499</v>
      </c>
      <c r="B38" s="19" t="s">
        <v>767</v>
      </c>
      <c r="C38" s="24">
        <v>497</v>
      </c>
      <c r="D38" s="24">
        <v>497</v>
      </c>
      <c r="E38" s="26">
        <v>438</v>
      </c>
    </row>
    <row r="39" ht="17.25" hidden="1" customHeight="1" spans="1:5">
      <c r="A39" s="15">
        <v>21215</v>
      </c>
      <c r="B39" s="16" t="s">
        <v>768</v>
      </c>
      <c r="C39" s="23">
        <f>C40</f>
        <v>0</v>
      </c>
      <c r="D39" s="23">
        <f>D40</f>
        <v>0</v>
      </c>
      <c r="E39" s="17">
        <f>E40</f>
        <v>0</v>
      </c>
    </row>
    <row r="40" ht="17.25" hidden="1" customHeight="1" spans="1:5">
      <c r="A40" s="18">
        <v>2121501</v>
      </c>
      <c r="B40" s="19" t="s">
        <v>769</v>
      </c>
      <c r="C40" s="20"/>
      <c r="D40" s="25"/>
      <c r="E40" s="20"/>
    </row>
    <row r="41" ht="17.25" hidden="1" customHeight="1" spans="1:5">
      <c r="A41" s="15">
        <v>21218</v>
      </c>
      <c r="B41" s="16" t="s">
        <v>770</v>
      </c>
      <c r="C41" s="20"/>
      <c r="D41" s="20"/>
      <c r="E41" s="20"/>
    </row>
    <row r="42" ht="17.25" hidden="1" customHeight="1" spans="1:5">
      <c r="A42" s="18">
        <v>2121801</v>
      </c>
      <c r="B42" s="19" t="s">
        <v>771</v>
      </c>
      <c r="C42" s="21"/>
      <c r="D42" s="21"/>
      <c r="E42" s="20"/>
    </row>
    <row r="43" ht="17.25" hidden="1" customHeight="1" spans="1:5">
      <c r="A43" s="15">
        <v>213</v>
      </c>
      <c r="B43" s="16" t="s">
        <v>483</v>
      </c>
      <c r="C43" s="17">
        <f>C44+C47</f>
        <v>0</v>
      </c>
      <c r="D43" s="17">
        <f>D44+D47</f>
        <v>0</v>
      </c>
      <c r="E43" s="17">
        <f>E44+E47</f>
        <v>0</v>
      </c>
    </row>
    <row r="44" ht="17.25" hidden="1" customHeight="1" spans="1:5">
      <c r="A44" s="15">
        <v>21366</v>
      </c>
      <c r="B44" s="16" t="s">
        <v>772</v>
      </c>
      <c r="C44" s="17">
        <f>C45+C46</f>
        <v>0</v>
      </c>
      <c r="D44" s="23">
        <f>SUM(D45:D46)</f>
        <v>0</v>
      </c>
      <c r="E44" s="23">
        <f>SUM(E45:E46)</f>
        <v>0</v>
      </c>
    </row>
    <row r="45" ht="17.25" hidden="1" customHeight="1" spans="1:5">
      <c r="A45" s="18">
        <v>2136601</v>
      </c>
      <c r="B45" s="19" t="s">
        <v>747</v>
      </c>
      <c r="C45" s="21"/>
      <c r="D45" s="21"/>
      <c r="E45" s="20"/>
    </row>
    <row r="46" ht="17.25" hidden="1" customHeight="1" spans="1:5">
      <c r="A46" s="18">
        <v>2136699</v>
      </c>
      <c r="B46" s="19" t="s">
        <v>773</v>
      </c>
      <c r="C46" s="21"/>
      <c r="D46" s="21"/>
      <c r="E46" s="22"/>
    </row>
    <row r="47" ht="17.25" hidden="1" customHeight="1" spans="1:5">
      <c r="A47" s="15">
        <v>21369</v>
      </c>
      <c r="B47" s="16" t="s">
        <v>774</v>
      </c>
      <c r="C47" s="17">
        <f>C48</f>
        <v>0</v>
      </c>
      <c r="D47" s="17">
        <f>D48</f>
        <v>0</v>
      </c>
      <c r="E47" s="17">
        <f>E48</f>
        <v>0</v>
      </c>
    </row>
    <row r="48" ht="17.25" hidden="1" customHeight="1" spans="1:5">
      <c r="A48" s="18">
        <v>2136902</v>
      </c>
      <c r="B48" s="19" t="s">
        <v>775</v>
      </c>
      <c r="C48" s="21"/>
      <c r="D48" s="21"/>
      <c r="E48" s="22"/>
    </row>
    <row r="49" ht="17.25" hidden="1" customHeight="1" spans="1:5">
      <c r="A49" s="15">
        <v>214</v>
      </c>
      <c r="B49" s="16" t="s">
        <v>538</v>
      </c>
      <c r="C49" s="17">
        <f>C50+C52</f>
        <v>0</v>
      </c>
      <c r="D49" s="23">
        <f>D50+D52</f>
        <v>0</v>
      </c>
      <c r="E49" s="17">
        <f>E50+E52</f>
        <v>0</v>
      </c>
    </row>
    <row r="50" ht="17.25" hidden="1" customHeight="1" spans="1:5">
      <c r="A50" s="15">
        <v>21462</v>
      </c>
      <c r="B50" s="16" t="s">
        <v>776</v>
      </c>
      <c r="C50" s="17">
        <f>C51</f>
        <v>0</v>
      </c>
      <c r="D50" s="23">
        <f>D51</f>
        <v>0</v>
      </c>
      <c r="E50" s="17">
        <f>E51</f>
        <v>0</v>
      </c>
    </row>
    <row r="51" ht="17.25" hidden="1" customHeight="1" spans="1:5">
      <c r="A51" s="18">
        <v>2146299</v>
      </c>
      <c r="B51" s="19" t="s">
        <v>777</v>
      </c>
      <c r="C51" s="20"/>
      <c r="D51" s="20"/>
      <c r="E51" s="20"/>
    </row>
    <row r="52" ht="17.25" hidden="1" customHeight="1" spans="1:5">
      <c r="A52" s="15">
        <v>21463</v>
      </c>
      <c r="B52" s="16" t="s">
        <v>778</v>
      </c>
      <c r="C52" s="17">
        <f>C53</f>
        <v>0</v>
      </c>
      <c r="D52" s="23">
        <f>D53</f>
        <v>0</v>
      </c>
      <c r="E52" s="17">
        <f>E53</f>
        <v>0</v>
      </c>
    </row>
    <row r="53" ht="17.25" hidden="1" customHeight="1" spans="1:5">
      <c r="A53" s="18">
        <v>2146399</v>
      </c>
      <c r="B53" s="19" t="s">
        <v>779</v>
      </c>
      <c r="C53" s="20"/>
      <c r="D53" s="20"/>
      <c r="E53" s="20"/>
    </row>
    <row r="54" ht="17.25" customHeight="1" spans="1:5">
      <c r="A54" s="15">
        <v>229</v>
      </c>
      <c r="B54" s="16" t="s">
        <v>623</v>
      </c>
      <c r="C54" s="17">
        <f>C55+C57+C60</f>
        <v>0</v>
      </c>
      <c r="D54" s="17">
        <f>D55+D57+D60</f>
        <v>40</v>
      </c>
      <c r="E54" s="17">
        <f>E55+E57+E60</f>
        <v>46</v>
      </c>
    </row>
    <row r="55" ht="30" hidden="1" customHeight="1" spans="1:5">
      <c r="A55" s="15">
        <v>22904</v>
      </c>
      <c r="B55" s="16" t="s">
        <v>780</v>
      </c>
      <c r="C55" s="27">
        <f>C56</f>
        <v>0</v>
      </c>
      <c r="D55" s="27">
        <f>D56</f>
        <v>0</v>
      </c>
      <c r="E55" s="17">
        <f>E56</f>
        <v>0</v>
      </c>
    </row>
    <row r="56" ht="46.5" hidden="1" customHeight="1" spans="1:5">
      <c r="A56" s="18">
        <v>2290402</v>
      </c>
      <c r="B56" s="19" t="s">
        <v>781</v>
      </c>
      <c r="C56" s="21"/>
      <c r="D56" s="21"/>
      <c r="E56" s="22"/>
    </row>
    <row r="57" ht="17.25" hidden="1" customHeight="1" spans="1:5">
      <c r="A57" s="15">
        <v>22908</v>
      </c>
      <c r="B57" s="16" t="s">
        <v>782</v>
      </c>
      <c r="C57" s="17">
        <f>SUM(C58:C59)</f>
        <v>0</v>
      </c>
      <c r="D57" s="17">
        <f>SUM(D58:D59)</f>
        <v>0</v>
      </c>
      <c r="E57" s="17">
        <f>E58+E59</f>
        <v>0</v>
      </c>
    </row>
    <row r="58" ht="17.25" hidden="1" customHeight="1" spans="1:5">
      <c r="A58" s="18">
        <v>2290804</v>
      </c>
      <c r="B58" s="19" t="s">
        <v>783</v>
      </c>
      <c r="C58" s="21"/>
      <c r="D58" s="21"/>
      <c r="E58" s="22"/>
    </row>
    <row r="59" ht="17.25" hidden="1" customHeight="1" spans="1:5">
      <c r="A59" s="18">
        <v>2290805</v>
      </c>
      <c r="B59" s="19" t="s">
        <v>784</v>
      </c>
      <c r="C59" s="21"/>
      <c r="D59" s="21"/>
      <c r="E59" s="22"/>
    </row>
    <row r="60" ht="17.25" customHeight="1" spans="1:5">
      <c r="A60" s="15">
        <v>22960</v>
      </c>
      <c r="B60" s="16" t="s">
        <v>785</v>
      </c>
      <c r="C60" s="17">
        <f>SUM(C61:C66)</f>
        <v>0</v>
      </c>
      <c r="D60" s="17">
        <f>SUM(D61:D66)</f>
        <v>40</v>
      </c>
      <c r="E60" s="17">
        <f>SUM(E61:E66)</f>
        <v>46</v>
      </c>
    </row>
    <row r="61" ht="17.25" customHeight="1" spans="1:5">
      <c r="A61" s="18">
        <v>2296002</v>
      </c>
      <c r="B61" s="19" t="s">
        <v>786</v>
      </c>
      <c r="C61" s="24">
        <v>0</v>
      </c>
      <c r="D61" s="26">
        <v>38</v>
      </c>
      <c r="E61" s="26">
        <v>43</v>
      </c>
    </row>
    <row r="62" ht="17.25" customHeight="1" spans="1:5">
      <c r="A62" s="18">
        <v>2296003</v>
      </c>
      <c r="B62" s="19" t="s">
        <v>787</v>
      </c>
      <c r="C62" s="24">
        <v>0</v>
      </c>
      <c r="D62" s="26">
        <v>1</v>
      </c>
      <c r="E62" s="26">
        <v>2</v>
      </c>
    </row>
    <row r="63" ht="17.25" hidden="1" customHeight="1" spans="1:5">
      <c r="A63" s="18">
        <v>2296004</v>
      </c>
      <c r="B63" s="19" t="s">
        <v>788</v>
      </c>
      <c r="C63" s="21"/>
      <c r="D63" s="21"/>
      <c r="E63" s="22"/>
    </row>
    <row r="64" ht="17.25" customHeight="1" spans="1:5">
      <c r="A64" s="18">
        <v>2296006</v>
      </c>
      <c r="B64" s="19" t="s">
        <v>789</v>
      </c>
      <c r="C64" s="24">
        <v>0</v>
      </c>
      <c r="D64" s="26">
        <v>1</v>
      </c>
      <c r="E64" s="26">
        <v>1</v>
      </c>
    </row>
    <row r="65" ht="17.25" hidden="1" customHeight="1" spans="1:5">
      <c r="A65" s="18">
        <v>2296013</v>
      </c>
      <c r="B65" s="19" t="s">
        <v>790</v>
      </c>
      <c r="C65" s="21"/>
      <c r="D65" s="21"/>
      <c r="E65" s="22"/>
    </row>
    <row r="66" ht="17.25" hidden="1" customHeight="1" spans="1:5">
      <c r="A66" s="18">
        <v>2296099</v>
      </c>
      <c r="B66" s="19" t="s">
        <v>791</v>
      </c>
      <c r="C66" s="21"/>
      <c r="D66" s="21"/>
      <c r="E66" s="22"/>
    </row>
    <row r="67" ht="17.25" hidden="1" customHeight="1" spans="1:5">
      <c r="A67" s="15">
        <v>232</v>
      </c>
      <c r="B67" s="16" t="s">
        <v>626</v>
      </c>
      <c r="C67" s="17">
        <f>C68</f>
        <v>0</v>
      </c>
      <c r="D67" s="17">
        <f>D68</f>
        <v>0</v>
      </c>
      <c r="E67" s="17">
        <f>E68</f>
        <v>0</v>
      </c>
    </row>
    <row r="68" ht="17.25" hidden="1" customHeight="1" spans="1:5">
      <c r="A68" s="15">
        <v>23204</v>
      </c>
      <c r="B68" s="16" t="s">
        <v>792</v>
      </c>
      <c r="C68" s="17">
        <f>SUM(C69:C72)</f>
        <v>0</v>
      </c>
      <c r="D68" s="17">
        <f>SUM(D69:D72)</f>
        <v>0</v>
      </c>
      <c r="E68" s="17">
        <f>SUM(E69:E72)</f>
        <v>0</v>
      </c>
    </row>
    <row r="69" ht="17.25" hidden="1" customHeight="1" spans="1:5">
      <c r="A69" s="18">
        <v>2320411</v>
      </c>
      <c r="B69" s="19" t="s">
        <v>793</v>
      </c>
      <c r="C69" s="21"/>
      <c r="D69" s="21"/>
      <c r="E69" s="22"/>
    </row>
    <row r="70" ht="17.25" hidden="1" customHeight="1" spans="1:5">
      <c r="A70" s="18">
        <v>2320431</v>
      </c>
      <c r="B70" s="19" t="s">
        <v>794</v>
      </c>
      <c r="C70" s="21"/>
      <c r="D70" s="21"/>
      <c r="E70" s="22"/>
    </row>
    <row r="71" ht="26.25" hidden="1" customHeight="1" spans="1:5">
      <c r="A71" s="18">
        <v>2320498</v>
      </c>
      <c r="B71" s="19" t="s">
        <v>795</v>
      </c>
      <c r="C71" s="21"/>
      <c r="D71" s="21"/>
      <c r="E71" s="22"/>
    </row>
    <row r="72" ht="17.25" hidden="1" customHeight="1" spans="1:5">
      <c r="A72" s="18">
        <v>2320499</v>
      </c>
      <c r="B72" s="19" t="s">
        <v>796</v>
      </c>
      <c r="C72" s="21"/>
      <c r="D72" s="21"/>
      <c r="E72" s="20"/>
    </row>
    <row r="73" ht="17.25" hidden="1" customHeight="1" spans="1:5">
      <c r="A73" s="15">
        <v>233</v>
      </c>
      <c r="B73" s="16" t="s">
        <v>629</v>
      </c>
      <c r="C73" s="17">
        <f t="shared" ref="C73:E73" si="0">C74</f>
        <v>0</v>
      </c>
      <c r="D73" s="17">
        <f t="shared" si="0"/>
        <v>0</v>
      </c>
      <c r="E73" s="17">
        <f t="shared" si="0"/>
        <v>0</v>
      </c>
    </row>
    <row r="74" ht="17.25" hidden="1" customHeight="1" spans="1:5">
      <c r="A74" s="15">
        <v>23304</v>
      </c>
      <c r="B74" s="16" t="s">
        <v>797</v>
      </c>
      <c r="C74" s="17">
        <f>SUM(C75:C76)</f>
        <v>0</v>
      </c>
      <c r="D74" s="17">
        <f>SUM(D75:D76)</f>
        <v>0</v>
      </c>
      <c r="E74" s="17">
        <f>SUM(E75:E76)</f>
        <v>0</v>
      </c>
    </row>
    <row r="75" ht="17.25" hidden="1" customHeight="1" spans="1:5">
      <c r="A75" s="18">
        <v>2330411</v>
      </c>
      <c r="B75" s="19" t="s">
        <v>798</v>
      </c>
      <c r="C75" s="21"/>
      <c r="D75" s="21"/>
      <c r="E75" s="20"/>
    </row>
    <row r="76" ht="17.25" hidden="1" customHeight="1" spans="1:5">
      <c r="A76" s="18">
        <v>2330498</v>
      </c>
      <c r="B76" s="19" t="s">
        <v>799</v>
      </c>
      <c r="C76" s="21"/>
      <c r="D76" s="21"/>
      <c r="E76" s="22"/>
    </row>
    <row r="77" ht="17.25" customHeight="1" spans="1:5">
      <c r="A77" s="15">
        <v>234</v>
      </c>
      <c r="B77" s="16" t="s">
        <v>800</v>
      </c>
      <c r="C77" s="27">
        <f>C78+C83</f>
        <v>0</v>
      </c>
      <c r="D77" s="27">
        <f>D78+D83</f>
        <v>0</v>
      </c>
      <c r="E77" s="27">
        <f>E78+E83</f>
        <v>10</v>
      </c>
    </row>
    <row r="78" ht="17.25" customHeight="1" spans="1:5">
      <c r="A78" s="15">
        <v>23401</v>
      </c>
      <c r="B78" s="16" t="s">
        <v>801</v>
      </c>
      <c r="C78" s="27">
        <f>SUM(C79:C82)</f>
        <v>0</v>
      </c>
      <c r="D78" s="27">
        <f>SUM(D79:D82)</f>
        <v>0</v>
      </c>
      <c r="E78" s="27">
        <f>SUM(E79:E82)</f>
        <v>10</v>
      </c>
    </row>
    <row r="79" ht="17.25" customHeight="1" spans="1:5">
      <c r="A79" s="18">
        <v>2340101</v>
      </c>
      <c r="B79" s="19" t="s">
        <v>802</v>
      </c>
      <c r="C79" s="21">
        <v>0</v>
      </c>
      <c r="D79" s="21">
        <v>0</v>
      </c>
      <c r="E79" s="22">
        <v>10</v>
      </c>
    </row>
    <row r="80" ht="17.25" hidden="1" customHeight="1" spans="1:5">
      <c r="A80" s="18">
        <v>2340102</v>
      </c>
      <c r="B80" s="19" t="s">
        <v>803</v>
      </c>
      <c r="C80" s="21"/>
      <c r="D80" s="21"/>
      <c r="E80" s="22"/>
    </row>
    <row r="81" ht="17.25" hidden="1" customHeight="1" spans="1:5">
      <c r="A81" s="18">
        <v>2340108</v>
      </c>
      <c r="B81" s="19" t="s">
        <v>804</v>
      </c>
      <c r="C81" s="21"/>
      <c r="D81" s="21"/>
      <c r="E81" s="22"/>
    </row>
    <row r="82" ht="17.25" hidden="1" customHeight="1" spans="1:5">
      <c r="A82" s="18">
        <v>2340109</v>
      </c>
      <c r="B82" s="19" t="s">
        <v>805</v>
      </c>
      <c r="C82" s="21"/>
      <c r="D82" s="21"/>
      <c r="E82" s="22"/>
    </row>
    <row r="83" ht="17.25" hidden="1" customHeight="1" spans="1:5">
      <c r="A83" s="15">
        <v>23402</v>
      </c>
      <c r="B83" s="16" t="s">
        <v>806</v>
      </c>
      <c r="C83" s="27">
        <f>C84</f>
        <v>0</v>
      </c>
      <c r="D83" s="27">
        <f>D84</f>
        <v>0</v>
      </c>
      <c r="E83" s="27">
        <f>E84</f>
        <v>0</v>
      </c>
    </row>
    <row r="84" ht="17.25" hidden="1" customHeight="1" spans="1:5">
      <c r="A84" s="18">
        <v>2340299</v>
      </c>
      <c r="B84" s="19" t="s">
        <v>807</v>
      </c>
      <c r="C84" s="21"/>
      <c r="D84" s="21"/>
      <c r="E84" s="22"/>
    </row>
    <row r="85" ht="17.25" customHeight="1" spans="1:5">
      <c r="A85" s="15" t="s">
        <v>58</v>
      </c>
      <c r="B85" s="16"/>
      <c r="C85" s="17">
        <f>C86</f>
        <v>0</v>
      </c>
      <c r="D85" s="17">
        <f>D86</f>
        <v>0</v>
      </c>
      <c r="E85" s="17">
        <f>E86</f>
        <v>0</v>
      </c>
    </row>
    <row r="86" ht="17.25" hidden="1" customHeight="1" spans="1:5">
      <c r="A86" s="18">
        <v>2300402</v>
      </c>
      <c r="B86" s="28" t="s">
        <v>808</v>
      </c>
      <c r="C86" s="21"/>
      <c r="D86" s="21"/>
      <c r="E86" s="22"/>
    </row>
    <row r="87" ht="17.25" customHeight="1" spans="1:5">
      <c r="A87" s="15" t="s">
        <v>60</v>
      </c>
      <c r="B87" s="29"/>
      <c r="C87" s="17">
        <v>0</v>
      </c>
      <c r="D87" s="17">
        <v>0</v>
      </c>
      <c r="E87" s="17">
        <v>0</v>
      </c>
    </row>
    <row r="88" ht="17.25" hidden="1" customHeight="1" spans="1:5">
      <c r="A88" s="18">
        <v>23104</v>
      </c>
      <c r="B88" s="28" t="s">
        <v>809</v>
      </c>
      <c r="C88" s="20">
        <v>0</v>
      </c>
      <c r="D88" s="20">
        <v>0</v>
      </c>
      <c r="E88" s="20">
        <v>0</v>
      </c>
    </row>
    <row r="89" ht="17.25" customHeight="1" spans="1:5">
      <c r="A89" s="15" t="s">
        <v>810</v>
      </c>
      <c r="B89" s="16"/>
      <c r="C89" s="17">
        <f>C90</f>
        <v>0</v>
      </c>
      <c r="D89" s="17">
        <f>D90</f>
        <v>0</v>
      </c>
      <c r="E89" s="17">
        <f>E90</f>
        <v>0</v>
      </c>
    </row>
    <row r="90" ht="17.25" hidden="1" customHeight="1" spans="1:5">
      <c r="A90" s="18">
        <v>2300802</v>
      </c>
      <c r="B90" s="19" t="s">
        <v>811</v>
      </c>
      <c r="C90" s="21"/>
      <c r="D90" s="21"/>
      <c r="E90" s="22"/>
    </row>
    <row r="91" ht="17.25" customHeight="1" spans="1:5">
      <c r="A91" s="15" t="s">
        <v>812</v>
      </c>
      <c r="B91" s="16"/>
      <c r="C91" s="17">
        <f>C92</f>
        <v>0</v>
      </c>
      <c r="D91" s="17">
        <f>D92</f>
        <v>0</v>
      </c>
      <c r="E91" s="17">
        <f>E92</f>
        <v>0</v>
      </c>
    </row>
    <row r="92" ht="17.25" hidden="1" customHeight="1" spans="1:5">
      <c r="A92" s="18">
        <v>2300902</v>
      </c>
      <c r="B92" s="19" t="s">
        <v>813</v>
      </c>
      <c r="C92" s="21"/>
      <c r="D92" s="21"/>
      <c r="E92" s="22"/>
    </row>
    <row r="93" ht="17.25" customHeight="1" spans="1:5">
      <c r="A93" s="30" t="s">
        <v>641</v>
      </c>
      <c r="B93" s="31"/>
      <c r="C93" s="17">
        <f>C7+C85+C87+C89+C91</f>
        <v>3507</v>
      </c>
      <c r="D93" s="17">
        <f>D7+D85+D87+D89+D91</f>
        <v>5876</v>
      </c>
      <c r="E93" s="32">
        <f>E7+E85+E87+E89+E91</f>
        <v>3755</v>
      </c>
    </row>
    <row r="94" s="8" customFormat="1" customHeight="1"/>
  </sheetData>
  <mergeCells count="4">
    <mergeCell ref="A1:D1"/>
    <mergeCell ref="A5:E5"/>
    <mergeCell ref="A93:B93"/>
    <mergeCell ref="A2:E4"/>
  </mergeCells>
  <pageMargins left="0.511811023622047" right="0.31496062992126" top="0.551181102362205" bottom="0.551181102362205" header="0.31496062992126" footer="0.31496062992126"/>
  <pageSetup paperSize="9" scale="90" orientation="portrait"/>
  <headerFooter>
    <oddFooter>&amp;C&amp;"宋体,常规"&amp;12第 &amp;"宋体,常规"&amp;12&amp;P&amp;"宋体,常规"&amp;12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9" tint="-0.249977111117893"/>
  </sheetPr>
  <dimension ref="A1:D12"/>
  <sheetViews>
    <sheetView workbookViewId="0">
      <selection activeCell="I9" sqref="I9"/>
    </sheetView>
  </sheetViews>
  <sheetFormatPr defaultColWidth="9" defaultRowHeight="13.5" outlineLevelCol="3"/>
  <cols>
    <col min="1" max="1" width="46" style="1" customWidth="1"/>
    <col min="2" max="2" width="15.75" style="1" customWidth="1"/>
    <col min="3" max="3" width="22.125" style="1" customWidth="1"/>
    <col min="4" max="4" width="19.25" style="1" customWidth="1"/>
    <col min="5" max="16384" width="9" style="1"/>
  </cols>
  <sheetData>
    <row r="1" spans="1:1">
      <c r="A1" s="1" t="s">
        <v>814</v>
      </c>
    </row>
    <row r="2" ht="30.75" customHeight="1" spans="1:4">
      <c r="A2" s="2" t="s">
        <v>815</v>
      </c>
      <c r="B2" s="2"/>
      <c r="C2" s="2"/>
      <c r="D2" s="2"/>
    </row>
    <row r="3" ht="18.75" customHeight="1" spans="4:4">
      <c r="D3" s="3" t="s">
        <v>2</v>
      </c>
    </row>
    <row r="4" ht="24" customHeight="1" spans="1:4">
      <c r="A4" s="4" t="s">
        <v>701</v>
      </c>
      <c r="B4" s="4" t="s">
        <v>4</v>
      </c>
      <c r="C4" s="5" t="s">
        <v>816</v>
      </c>
      <c r="D4" s="5" t="s">
        <v>6</v>
      </c>
    </row>
    <row r="5" ht="27" customHeight="1" spans="1:4">
      <c r="A5" s="6" t="s">
        <v>817</v>
      </c>
      <c r="B5" s="6">
        <f>B6+B7+B10</f>
        <v>113</v>
      </c>
      <c r="C5" s="6">
        <f>C6+C7+C10</f>
        <v>98</v>
      </c>
      <c r="D5" s="6">
        <f>D6+D7+D10</f>
        <v>67</v>
      </c>
    </row>
    <row r="6" ht="27" customHeight="1" spans="1:4">
      <c r="A6" s="6" t="s">
        <v>818</v>
      </c>
      <c r="B6" s="6">
        <v>0</v>
      </c>
      <c r="C6" s="6">
        <v>0</v>
      </c>
      <c r="D6" s="6">
        <v>0</v>
      </c>
    </row>
    <row r="7" ht="27" customHeight="1" spans="1:4">
      <c r="A7" s="6" t="s">
        <v>819</v>
      </c>
      <c r="B7" s="6">
        <v>50</v>
      </c>
      <c r="C7" s="6">
        <v>35</v>
      </c>
      <c r="D7" s="6">
        <v>27</v>
      </c>
    </row>
    <row r="8" ht="27" customHeight="1" spans="1:4">
      <c r="A8" s="6" t="s">
        <v>820</v>
      </c>
      <c r="B8" s="6">
        <v>0</v>
      </c>
      <c r="C8" s="6">
        <v>0</v>
      </c>
      <c r="D8" s="6">
        <v>0</v>
      </c>
    </row>
    <row r="9" ht="27" customHeight="1" spans="1:4">
      <c r="A9" s="6" t="s">
        <v>821</v>
      </c>
      <c r="B9" s="6">
        <v>50</v>
      </c>
      <c r="C9" s="6">
        <v>35</v>
      </c>
      <c r="D9" s="6">
        <v>27</v>
      </c>
    </row>
    <row r="10" ht="27" customHeight="1" spans="1:4">
      <c r="A10" s="6" t="s">
        <v>822</v>
      </c>
      <c r="B10" s="6">
        <v>63</v>
      </c>
      <c r="C10" s="6">
        <v>63</v>
      </c>
      <c r="D10" s="6">
        <v>40</v>
      </c>
    </row>
    <row r="12" ht="30.75" customHeight="1" spans="1:4">
      <c r="A12" s="7" t="s">
        <v>823</v>
      </c>
      <c r="B12" s="7"/>
      <c r="C12" s="7"/>
      <c r="D12" s="7"/>
    </row>
  </sheetData>
  <mergeCells count="2">
    <mergeCell ref="A2:D2"/>
    <mergeCell ref="A12:D1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Company>Sky123.Org</Company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表1.2020年一般公共预算收支决算表</vt:lpstr>
      <vt:lpstr>表2.2020年一般公共预算收入决算表</vt:lpstr>
      <vt:lpstr>表3.2020年一般公共预算支出决算表</vt:lpstr>
      <vt:lpstr>表4.2020年一般公共预算支出决算表（按经济分类）</vt:lpstr>
      <vt:lpstr>表5.2020年政府性基金收入决算表</vt:lpstr>
      <vt:lpstr>表6.2020年政府性基金支出决算表</vt:lpstr>
      <vt:lpstr>表7.2020年一般公共预算“三公”经费决算表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刘凤华</dc:creator>
  <cp:lastModifiedBy>Administrator</cp:lastModifiedBy>
  <cp:revision>0</cp:revision>
  <dcterms:created xsi:type="dcterms:W3CDTF">2018-08-15T07:08:00Z</dcterms:created>
  <cp:lastPrinted>2021-09-16T03:49:00Z</cp:lastPrinted>
  <dcterms:modified xsi:type="dcterms:W3CDTF">2021-10-13T01:08:46Z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2052-11.8.2.8621</vt:lpwstr>
  </property>
  <property fmtid="{D5CDD505-2E9C-101B-9397-08002B2CF9AE}" pid="3" name="ICV">
    <vt:lpwstr>D28103D1613F4C8B83F43E3E9A4EB5E2</vt:lpwstr>
  </property>
</Properties>
</file>