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440" windowHeight="11730"/>
  </bookViews>
  <sheets>
    <sheet name="鹤山市" sheetId="5" r:id="rId1"/>
    <sheet name="Sheet1" sheetId="6" r:id="rId2"/>
  </sheets>
  <definedNames>
    <definedName name="_xlnm._FilterDatabase" localSheetId="0" hidden="1">鹤山市!$A$4:$F$28</definedName>
    <definedName name="_xlnm.Print_Titles" localSheetId="0">鹤山市!$2:$4</definedName>
  </definedNames>
  <calcPr calcId="114210" fullCalcOnLoad="1"/>
</workbook>
</file>

<file path=xl/calcChain.xml><?xml version="1.0" encoding="utf-8"?>
<calcChain xmlns="http://schemas.openxmlformats.org/spreadsheetml/2006/main">
  <c r="F5" i="5"/>
  <c r="F29"/>
  <c r="F23"/>
  <c r="F18"/>
  <c r="F16"/>
  <c r="F10"/>
  <c r="F8"/>
  <c r="F6"/>
  <c r="H9"/>
  <c r="H12"/>
  <c r="H13"/>
  <c r="H14"/>
  <c r="H15"/>
  <c r="H11"/>
  <c r="H17"/>
  <c r="H19"/>
  <c r="H20"/>
  <c r="H21"/>
  <c r="H22"/>
  <c r="H24"/>
  <c r="H25"/>
  <c r="H26"/>
  <c r="H27"/>
  <c r="H28"/>
  <c r="H30"/>
  <c r="H7"/>
  <c r="G5"/>
  <c r="H5"/>
</calcChain>
</file>

<file path=xl/sharedStrings.xml><?xml version="1.0" encoding="utf-8"?>
<sst xmlns="http://schemas.openxmlformats.org/spreadsheetml/2006/main" count="151" uniqueCount="100">
  <si>
    <t>单位：元</t>
  </si>
  <si>
    <t>项目编码</t>
  </si>
  <si>
    <t>一级项目名称</t>
    <phoneticPr fontId="8" type="noConversion"/>
  </si>
  <si>
    <t>具体项目名称</t>
    <phoneticPr fontId="8" type="noConversion"/>
  </si>
  <si>
    <t>安排省级补助资金金额</t>
    <phoneticPr fontId="8" type="noConversion"/>
  </si>
  <si>
    <t>是否属于考核事项</t>
    <phoneticPr fontId="8" type="noConversion"/>
  </si>
  <si>
    <t>对应落实的考核事项任务量</t>
    <phoneticPr fontId="8" type="noConversion"/>
  </si>
  <si>
    <t>造林与生态修复</t>
    <phoneticPr fontId="11" type="noConversion"/>
  </si>
  <si>
    <t>2021年度江门市鹤山市新造林抚育</t>
    <phoneticPr fontId="11" type="noConversion"/>
  </si>
  <si>
    <t>107006040-2021-0000105559</t>
  </si>
  <si>
    <t>是</t>
    <phoneticPr fontId="8" type="noConversion"/>
  </si>
  <si>
    <t>新造林地抚育2910亩</t>
    <phoneticPr fontId="11" type="noConversion"/>
  </si>
  <si>
    <t>否</t>
    <phoneticPr fontId="8" type="noConversion"/>
  </si>
  <si>
    <t>四好农村路养护</t>
    <phoneticPr fontId="8" type="noConversion"/>
  </si>
  <si>
    <t>2021年江门市鹤山市四好农村路养护资金</t>
    <phoneticPr fontId="8" type="noConversion"/>
  </si>
  <si>
    <t>107006032-2021-0000141416</t>
    <phoneticPr fontId="8" type="noConversion"/>
  </si>
  <si>
    <t>完成932.124公里农村公路养护</t>
    <phoneticPr fontId="8" type="noConversion"/>
  </si>
  <si>
    <t>四好农村路建设</t>
    <phoneticPr fontId="8" type="noConversion"/>
  </si>
  <si>
    <t>2021年江门鹤山四好农村路建设乡道Y086竹禾线K15+026南洞桥重建工程</t>
    <phoneticPr fontId="8" type="noConversion"/>
  </si>
  <si>
    <t>107006032-2021-0000125555</t>
    <phoneticPr fontId="8" type="noConversion"/>
  </si>
  <si>
    <t>2021年江门鹤山桂坑桥重建工程</t>
    <phoneticPr fontId="8" type="noConversion"/>
  </si>
  <si>
    <t>107006032-2021-0000141375</t>
    <phoneticPr fontId="8" type="noConversion"/>
  </si>
  <si>
    <t>2021年江门鹤山旧雅瑶桥重建工程</t>
    <phoneticPr fontId="8" type="noConversion"/>
  </si>
  <si>
    <t>107006032-2021-0000141373</t>
    <phoneticPr fontId="8" type="noConversion"/>
  </si>
  <si>
    <t>2021年江门鹤山莺朗桥重建工程</t>
    <phoneticPr fontId="8" type="noConversion"/>
  </si>
  <si>
    <t>107006032-2021-0000141377</t>
    <phoneticPr fontId="8" type="noConversion"/>
  </si>
  <si>
    <t>完成南洞桥重建工程，桥长21米，桥面宽9米</t>
    <phoneticPr fontId="8" type="noConversion"/>
  </si>
  <si>
    <t>完成桂坑桥重建工程，桥长12米，宽8米</t>
    <phoneticPr fontId="8" type="noConversion"/>
  </si>
  <si>
    <t>完成旧雅瑶桥重建工程，桥长45米，宽8.5米</t>
    <phoneticPr fontId="8" type="noConversion"/>
  </si>
  <si>
    <t>完成莺朗桥重建工程，桥长52米，宽8.5米</t>
    <phoneticPr fontId="8" type="noConversion"/>
  </si>
  <si>
    <t>河长制湖长制项目</t>
  </si>
  <si>
    <t>水库移民后期扶持</t>
  </si>
  <si>
    <t>鹤山市2021年小型水库移民后期扶持资金项目</t>
  </si>
  <si>
    <t>107006039-2021-0000106314</t>
  </si>
  <si>
    <t>水资源节约与保护</t>
  </si>
  <si>
    <t>鹤山市县域节水型社会达标建设</t>
    <phoneticPr fontId="8" type="noConversion"/>
  </si>
  <si>
    <t>107006039-2021-0000109842</t>
    <phoneticPr fontId="8" type="noConversion"/>
  </si>
  <si>
    <t>碧道建设长度10.70公里</t>
    <phoneticPr fontId="8" type="noConversion"/>
  </si>
  <si>
    <t>2020年度江门市鹤山市基本农田保护经济补偿省级补助资金</t>
  </si>
  <si>
    <t>基本农田保护项目</t>
  </si>
  <si>
    <t>107006053-2020-0000100474</t>
  </si>
  <si>
    <t>否</t>
  </si>
  <si>
    <t>农村综合改革</t>
  </si>
  <si>
    <t>2021年度江门市鹤山市农村综合改革宅基地管理信息化系统建设项目</t>
  </si>
  <si>
    <t>107006041-2021-0000107773</t>
  </si>
  <si>
    <t>动植物疫病防控</t>
  </si>
  <si>
    <t>2021年度江门市鹤山市动植物疫病防控动物疫病防控和屠宰管理项目</t>
  </si>
  <si>
    <t>107006041-2021-0000106398</t>
  </si>
  <si>
    <t>完成动物强制免疫，开展屠宰环节病害猪无害化处理。</t>
  </si>
  <si>
    <t>农田建设及管护</t>
  </si>
  <si>
    <t>2021年度江门市鹤山市鹤城镇高标准农田建设项目</t>
  </si>
  <si>
    <t>107006041-2021-0000107548</t>
  </si>
  <si>
    <t>是</t>
  </si>
  <si>
    <t>2021年度江门市鹤山市双合镇高标准农田建设项目</t>
  </si>
  <si>
    <t>107006041-2021-0000107575</t>
  </si>
  <si>
    <t>2021年度江门市鹤山市共和镇高标准农田建设项目</t>
  </si>
  <si>
    <t>107006041-2021-0000107520</t>
  </si>
  <si>
    <t>永久基本农田面积不少于20.11万亩</t>
    <phoneticPr fontId="8" type="noConversion"/>
  </si>
  <si>
    <t>鹤山市农村生活垃圾收运体系项目</t>
  </si>
  <si>
    <t>农村生活垃圾处理</t>
  </si>
  <si>
    <t>107006054-2021-0000125093</t>
  </si>
  <si>
    <t>2021年江门市巨灾指数保险保费鹤山市承担部分</t>
  </si>
  <si>
    <t>107006005-2021-0000148857</t>
  </si>
  <si>
    <t>巨灾保险</t>
  </si>
  <si>
    <t>合计</t>
    <phoneticPr fontId="8" type="noConversion"/>
  </si>
  <si>
    <t>完成市下达的用水总量（3.224亿立方米）和用水效率等年度控制目标和工作任务（落实最严格水资源管理制度，用水总量3.22亿立方米，万元GDP用水量较2015年降幅33%；2021年底前，县级机关节水型单位建成率须达到50%）</t>
    <phoneticPr fontId="8" type="noConversion"/>
  </si>
  <si>
    <t>江门市碧道建设工程鹤山段</t>
    <phoneticPr fontId="8" type="noConversion"/>
  </si>
  <si>
    <t>江门市西江潭江流域跨界重点支流综合治理工程（一期）鹤山项目区</t>
    <phoneticPr fontId="8" type="noConversion"/>
  </si>
  <si>
    <t>河道综合治理长度25公里</t>
    <phoneticPr fontId="8" type="noConversion"/>
  </si>
  <si>
    <t>鹤山市龙口镇全面建成垃圾分类示范片区，其余各镇完成30%行政村的垃圾分类示范村建设</t>
    <phoneticPr fontId="8" type="noConversion"/>
  </si>
  <si>
    <t>107006039-2021-0000107761</t>
    <phoneticPr fontId="8" type="noConversion"/>
  </si>
  <si>
    <t>107006039-2021-0000107805</t>
    <phoneticPr fontId="8" type="noConversion"/>
  </si>
  <si>
    <t>安排乡村振兴战略实绩考核奖励资金</t>
    <phoneticPr fontId="15" type="noConversion"/>
  </si>
  <si>
    <t>合共安排省涉农资金</t>
    <phoneticPr fontId="8" type="noConversion"/>
  </si>
  <si>
    <t>2021年省级提前下达涉农专项转移支付资金安排表</t>
    <phoneticPr fontId="8" type="noConversion"/>
  </si>
  <si>
    <t>附件1：</t>
    <phoneticPr fontId="8" type="noConversion"/>
  </si>
  <si>
    <t>鹤山市财政局</t>
    <phoneticPr fontId="8" type="noConversion"/>
  </si>
  <si>
    <t>鹤山市自然资源局</t>
    <phoneticPr fontId="8" type="noConversion"/>
  </si>
  <si>
    <t>鹤山市农业技术推广中心</t>
    <phoneticPr fontId="8" type="noConversion"/>
  </si>
  <si>
    <t>鹤山市动物防疫监督所</t>
    <phoneticPr fontId="8" type="noConversion"/>
  </si>
  <si>
    <t>鹤山市农业农村局</t>
    <phoneticPr fontId="8" type="noConversion"/>
  </si>
  <si>
    <t>鹤山市林业局</t>
    <phoneticPr fontId="8" type="noConversion"/>
  </si>
  <si>
    <t>鹤山市水利工程项目管理所</t>
    <phoneticPr fontId="8" type="noConversion"/>
  </si>
  <si>
    <t>项目主管部门</t>
    <phoneticPr fontId="8" type="noConversion"/>
  </si>
  <si>
    <t>鹤山市水利局</t>
    <phoneticPr fontId="8" type="noConversion"/>
  </si>
  <si>
    <t>鹤山市交通运输局</t>
    <phoneticPr fontId="8" type="noConversion"/>
  </si>
  <si>
    <t>资金下达单位</t>
    <phoneticPr fontId="8" type="noConversion"/>
  </si>
  <si>
    <t>鹤山市城市执法和综合管理局</t>
    <phoneticPr fontId="8" type="noConversion"/>
  </si>
  <si>
    <t>一、鹤山市财政局</t>
    <phoneticPr fontId="8" type="noConversion"/>
  </si>
  <si>
    <t>小计</t>
    <phoneticPr fontId="8" type="noConversion"/>
  </si>
  <si>
    <t>鹤山市自然资源局</t>
    <phoneticPr fontId="8" type="noConversion"/>
  </si>
  <si>
    <t>一、鹤山市自然资源局</t>
    <phoneticPr fontId="8" type="noConversion"/>
  </si>
  <si>
    <t>三、鹤山市农业农村局</t>
    <phoneticPr fontId="8" type="noConversion"/>
  </si>
  <si>
    <t>四、鹤山市林业局</t>
    <phoneticPr fontId="8" type="noConversion"/>
  </si>
  <si>
    <t>五、鹤山市水利局</t>
    <phoneticPr fontId="8" type="noConversion"/>
  </si>
  <si>
    <t>六、鹤山市交通运输局</t>
    <phoneticPr fontId="8" type="noConversion"/>
  </si>
  <si>
    <t>七、鹤山市城市执法和综合管理局</t>
    <phoneticPr fontId="8" type="noConversion"/>
  </si>
  <si>
    <t>完成0.32万亩高标准农田建设。</t>
    <phoneticPr fontId="8" type="noConversion"/>
  </si>
  <si>
    <t>完成0.2万亩高标准农田建设。</t>
    <phoneticPr fontId="8" type="noConversion"/>
  </si>
  <si>
    <t>完成0.35万亩高标准农田建设。</t>
    <phoneticPr fontId="8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</si>
</sst>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 "/>
    <numFmt numFmtId="177" formatCode="_ * #,##0_ ;_ * \-#,##0_ ;_ * &quot;-&quot;??_ ;_ @_ "/>
  </numFmts>
  <fonts count="1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6"/>
      <color indexed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sz val="9"/>
      <name val="Calibri"/>
      <family val="2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3" fontId="7" fillId="0" borderId="2" xfId="2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3" fontId="7" fillId="0" borderId="2" xfId="2" applyFont="1" applyBorder="1" applyAlignment="1">
      <alignment vertical="center"/>
    </xf>
    <xf numFmtId="43" fontId="7" fillId="0" borderId="2" xfId="2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43" fontId="10" fillId="2" borderId="2" xfId="2" applyFont="1" applyFill="1" applyBorder="1" applyAlignment="1">
      <alignment horizontal="center" vertical="center"/>
    </xf>
    <xf numFmtId="43" fontId="7" fillId="2" borderId="2" xfId="2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43" fontId="10" fillId="0" borderId="2" xfId="2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43" fontId="7" fillId="0" borderId="2" xfId="2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43" fontId="10" fillId="0" borderId="3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9" fontId="12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3" fontId="7" fillId="2" borderId="4" xfId="2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177" fontId="2" fillId="0" borderId="0" xfId="0" applyNumberFormat="1" applyFont="1" applyAlignment="1">
      <alignment horizontal="center" vertical="center" wrapText="1"/>
    </xf>
    <xf numFmtId="43" fontId="2" fillId="0" borderId="0" xfId="2" applyFont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43" fontId="10" fillId="0" borderId="2" xfId="2" applyFont="1" applyFill="1" applyBorder="1" applyAlignment="1">
      <alignment horizontal="center" vertical="center" wrapText="1"/>
    </xf>
    <xf numFmtId="43" fontId="7" fillId="0" borderId="4" xfId="2" applyFont="1" applyBorder="1" applyAlignment="1">
      <alignment horizontal="center" vertical="center"/>
    </xf>
    <xf numFmtId="43" fontId="7" fillId="0" borderId="4" xfId="2" applyFont="1" applyBorder="1" applyAlignment="1">
      <alignment horizontal="center" vertical="center" wrapText="1"/>
    </xf>
    <xf numFmtId="43" fontId="10" fillId="0" borderId="5" xfId="2" applyFont="1" applyFill="1" applyBorder="1" applyAlignment="1">
      <alignment horizontal="center" vertical="center"/>
    </xf>
    <xf numFmtId="43" fontId="10" fillId="0" borderId="4" xfId="2" applyFont="1" applyFill="1" applyBorder="1" applyAlignment="1">
      <alignment horizontal="center" vertical="center"/>
    </xf>
    <xf numFmtId="43" fontId="14" fillId="0" borderId="2" xfId="3" applyFont="1" applyFill="1" applyBorder="1" applyAlignment="1" applyProtection="1">
      <alignment horizontal="center" vertical="center" wrapText="1"/>
      <protection locked="0"/>
    </xf>
    <xf numFmtId="43" fontId="7" fillId="0" borderId="2" xfId="2" applyFont="1" applyFill="1" applyBorder="1" applyAlignment="1">
      <alignment horizontal="center" vertical="center" wrapText="1"/>
    </xf>
    <xf numFmtId="43" fontId="7" fillId="0" borderId="6" xfId="2" applyFont="1" applyBorder="1" applyAlignment="1">
      <alignment horizontal="right" vertical="center"/>
    </xf>
    <xf numFmtId="43" fontId="7" fillId="0" borderId="7" xfId="2" applyFont="1" applyBorder="1" applyAlignment="1">
      <alignment vertical="center"/>
    </xf>
    <xf numFmtId="43" fontId="7" fillId="0" borderId="7" xfId="2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43" fontId="5" fillId="0" borderId="4" xfId="0" applyNumberFormat="1" applyFont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/>
    </xf>
    <xf numFmtId="43" fontId="5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43" fontId="5" fillId="0" borderId="2" xfId="2" applyFont="1" applyBorder="1" applyAlignment="1">
      <alignment horizontal="center" vertical="center" wrapText="1"/>
    </xf>
    <xf numFmtId="43" fontId="6" fillId="0" borderId="3" xfId="2" applyFont="1" applyFill="1" applyBorder="1" applyAlignment="1">
      <alignment horizontal="center" vertical="center"/>
    </xf>
    <xf numFmtId="43" fontId="6" fillId="0" borderId="0" xfId="2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3" fontId="5" fillId="0" borderId="0" xfId="2" applyFont="1" applyBorder="1" applyAlignment="1">
      <alignment horizontal="right" vertical="center"/>
    </xf>
    <xf numFmtId="43" fontId="5" fillId="0" borderId="7" xfId="2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千位分隔" xfId="2" builtinId="3"/>
    <cellStyle name="千位分隔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tabSelected="1" workbookViewId="0">
      <selection activeCell="J14" sqref="J14"/>
    </sheetView>
  </sheetViews>
  <sheetFormatPr defaultRowHeight="30" customHeight="1"/>
  <cols>
    <col min="1" max="1" width="26.875" style="3" customWidth="1"/>
    <col min="2" max="2" width="25.125" style="3" customWidth="1"/>
    <col min="3" max="3" width="17.625" style="6" customWidth="1"/>
    <col min="4" max="4" width="24.25" style="6" customWidth="1"/>
    <col min="5" max="5" width="12.375" style="6" customWidth="1"/>
    <col min="6" max="6" width="18.625" style="6" customWidth="1"/>
    <col min="7" max="7" width="18.75" style="6" hidden="1" customWidth="1"/>
    <col min="8" max="8" width="20.25" style="6" hidden="1" customWidth="1"/>
    <col min="9" max="9" width="10.25" style="32" customWidth="1"/>
    <col min="10" max="10" width="26" style="6" customWidth="1"/>
    <col min="11" max="11" width="23.75" style="6" bestFit="1" customWidth="1"/>
    <col min="12" max="12" width="20.625" style="6" bestFit="1" customWidth="1"/>
    <col min="13" max="16384" width="9" style="6"/>
  </cols>
  <sheetData>
    <row r="1" spans="1:12" s="1" customFormat="1" ht="24.95" customHeight="1">
      <c r="A1" s="68" t="s">
        <v>75</v>
      </c>
      <c r="B1" s="7"/>
      <c r="I1" s="30"/>
    </row>
    <row r="2" spans="1:12" ht="25.5" customHeight="1">
      <c r="A2" s="81" t="s">
        <v>74</v>
      </c>
      <c r="B2" s="81"/>
      <c r="C2" s="81"/>
      <c r="D2" s="81"/>
      <c r="E2" s="81"/>
      <c r="F2" s="81"/>
      <c r="G2" s="81"/>
      <c r="H2" s="81"/>
      <c r="I2" s="81"/>
      <c r="J2" s="81"/>
    </row>
    <row r="3" spans="1:12" s="2" customFormat="1" ht="23.25" customHeight="1">
      <c r="A3" s="82"/>
      <c r="B3" s="82"/>
      <c r="C3" s="82"/>
      <c r="D3" s="82"/>
      <c r="I3" s="31"/>
      <c r="J3" s="12" t="s">
        <v>0</v>
      </c>
    </row>
    <row r="4" spans="1:12" s="3" customFormat="1" ht="50.1" customHeight="1">
      <c r="A4" s="8" t="s">
        <v>83</v>
      </c>
      <c r="B4" s="8" t="s">
        <v>86</v>
      </c>
      <c r="C4" s="8" t="s">
        <v>2</v>
      </c>
      <c r="D4" s="9" t="s">
        <v>3</v>
      </c>
      <c r="E4" s="9" t="s">
        <v>1</v>
      </c>
      <c r="F4" s="10" t="s">
        <v>4</v>
      </c>
      <c r="G4" s="63" t="s">
        <v>72</v>
      </c>
      <c r="H4" s="63" t="s">
        <v>73</v>
      </c>
      <c r="I4" s="10" t="s">
        <v>5</v>
      </c>
      <c r="J4" s="10" t="s">
        <v>6</v>
      </c>
    </row>
    <row r="5" spans="1:12" s="3" customFormat="1" ht="43.5" customHeight="1">
      <c r="A5" s="83" t="s">
        <v>64</v>
      </c>
      <c r="B5" s="84"/>
      <c r="C5" s="84"/>
      <c r="D5" s="84"/>
      <c r="E5" s="84"/>
      <c r="F5" s="19">
        <f>F6+F8+F10+F16+F18+F23+F29</f>
        <v>39440000</v>
      </c>
      <c r="G5" s="19">
        <f>SUM(G7:G30)</f>
        <v>5360000</v>
      </c>
      <c r="H5" s="19">
        <f>SUM(H7:H30)</f>
        <v>44800000</v>
      </c>
      <c r="I5" s="26"/>
      <c r="J5" s="10"/>
      <c r="K5" s="52"/>
      <c r="L5" s="51"/>
    </row>
    <row r="6" spans="1:12" s="3" customFormat="1" ht="43.5" customHeight="1">
      <c r="A6" s="71" t="s">
        <v>88</v>
      </c>
      <c r="B6" s="80" t="s">
        <v>89</v>
      </c>
      <c r="C6" s="80"/>
      <c r="D6" s="80"/>
      <c r="E6" s="80"/>
      <c r="F6" s="19">
        <f>SUM(F7)</f>
        <v>1141300</v>
      </c>
      <c r="G6" s="69"/>
      <c r="H6" s="69"/>
      <c r="I6" s="70"/>
      <c r="J6" s="10"/>
      <c r="K6" s="52"/>
      <c r="L6" s="51"/>
    </row>
    <row r="7" spans="1:12" s="3" customFormat="1" ht="40.5" customHeight="1">
      <c r="A7" s="34" t="s">
        <v>76</v>
      </c>
      <c r="B7" s="34" t="s">
        <v>76</v>
      </c>
      <c r="C7" s="53" t="s">
        <v>63</v>
      </c>
      <c r="D7" s="33" t="s">
        <v>61</v>
      </c>
      <c r="E7" s="33" t="s">
        <v>62</v>
      </c>
      <c r="F7" s="38">
        <v>1141300</v>
      </c>
      <c r="G7" s="59"/>
      <c r="H7" s="59">
        <f>F7+G7</f>
        <v>1141300</v>
      </c>
      <c r="I7" s="45" t="s">
        <v>12</v>
      </c>
      <c r="J7" s="10"/>
    </row>
    <row r="8" spans="1:12" s="3" customFormat="1" ht="40.5" customHeight="1">
      <c r="A8" s="71" t="s">
        <v>91</v>
      </c>
      <c r="B8" s="80" t="s">
        <v>89</v>
      </c>
      <c r="C8" s="80"/>
      <c r="D8" s="80"/>
      <c r="E8" s="80"/>
      <c r="F8" s="72">
        <f>SUM(F9)</f>
        <v>3030570</v>
      </c>
      <c r="G8" s="59"/>
      <c r="H8" s="59"/>
      <c r="I8" s="45"/>
      <c r="J8" s="10"/>
    </row>
    <row r="9" spans="1:12" s="3" customFormat="1" ht="46.5" customHeight="1">
      <c r="A9" s="34" t="s">
        <v>90</v>
      </c>
      <c r="B9" s="34" t="s">
        <v>77</v>
      </c>
      <c r="C9" s="55" t="s">
        <v>39</v>
      </c>
      <c r="D9" s="33" t="s">
        <v>38</v>
      </c>
      <c r="E9" s="33" t="s">
        <v>40</v>
      </c>
      <c r="F9" s="18">
        <v>3030570</v>
      </c>
      <c r="G9" s="60"/>
      <c r="H9" s="59">
        <f t="shared" ref="H9:H30" si="0">F9+G9</f>
        <v>3030570</v>
      </c>
      <c r="I9" s="46" t="s">
        <v>52</v>
      </c>
      <c r="J9" s="35" t="s">
        <v>57</v>
      </c>
    </row>
    <row r="10" spans="1:12" s="3" customFormat="1" ht="46.5" customHeight="1">
      <c r="A10" s="73" t="s">
        <v>92</v>
      </c>
      <c r="B10" s="80" t="s">
        <v>89</v>
      </c>
      <c r="C10" s="80"/>
      <c r="D10" s="80"/>
      <c r="E10" s="80"/>
      <c r="F10" s="74">
        <f>SUM(F11:F15)</f>
        <v>12530000</v>
      </c>
      <c r="G10" s="60"/>
      <c r="H10" s="59"/>
      <c r="I10" s="46"/>
      <c r="J10" s="35"/>
    </row>
    <row r="11" spans="1:12" s="20" customFormat="1" ht="51.75" customHeight="1">
      <c r="A11" s="34" t="s">
        <v>80</v>
      </c>
      <c r="B11" s="34" t="s">
        <v>80</v>
      </c>
      <c r="C11" s="53" t="s">
        <v>42</v>
      </c>
      <c r="D11" s="33" t="s">
        <v>43</v>
      </c>
      <c r="E11" s="33" t="s">
        <v>44</v>
      </c>
      <c r="F11" s="36">
        <v>1000000</v>
      </c>
      <c r="G11" s="62"/>
      <c r="H11" s="59">
        <f>F11+G11</f>
        <v>1000000</v>
      </c>
      <c r="I11" s="45" t="s">
        <v>41</v>
      </c>
      <c r="J11" s="22"/>
    </row>
    <row r="12" spans="1:12" s="20" customFormat="1" ht="44.25" customHeight="1">
      <c r="A12" s="34" t="s">
        <v>80</v>
      </c>
      <c r="B12" s="34" t="s">
        <v>78</v>
      </c>
      <c r="C12" s="53" t="s">
        <v>49</v>
      </c>
      <c r="D12" s="33" t="s">
        <v>50</v>
      </c>
      <c r="E12" s="33" t="s">
        <v>51</v>
      </c>
      <c r="F12" s="36">
        <v>3840000</v>
      </c>
      <c r="G12" s="64">
        <v>960000</v>
      </c>
      <c r="H12" s="59">
        <f t="shared" si="0"/>
        <v>4800000</v>
      </c>
      <c r="I12" s="29" t="s">
        <v>52</v>
      </c>
      <c r="J12" s="33" t="s">
        <v>97</v>
      </c>
    </row>
    <row r="13" spans="1:12" s="20" customFormat="1" ht="44.25" customHeight="1">
      <c r="A13" s="34" t="s">
        <v>80</v>
      </c>
      <c r="B13" s="34" t="s">
        <v>78</v>
      </c>
      <c r="C13" s="53" t="s">
        <v>49</v>
      </c>
      <c r="D13" s="33" t="s">
        <v>53</v>
      </c>
      <c r="E13" s="33" t="s">
        <v>54</v>
      </c>
      <c r="F13" s="36">
        <v>2400000</v>
      </c>
      <c r="G13" s="64">
        <v>600000</v>
      </c>
      <c r="H13" s="59">
        <f t="shared" si="0"/>
        <v>3000000</v>
      </c>
      <c r="I13" s="29" t="s">
        <v>52</v>
      </c>
      <c r="J13" s="33" t="s">
        <v>98</v>
      </c>
    </row>
    <row r="14" spans="1:12" s="20" customFormat="1" ht="44.25" customHeight="1">
      <c r="A14" s="34" t="s">
        <v>80</v>
      </c>
      <c r="B14" s="34" t="s">
        <v>78</v>
      </c>
      <c r="C14" s="53" t="s">
        <v>49</v>
      </c>
      <c r="D14" s="33" t="s">
        <v>55</v>
      </c>
      <c r="E14" s="33" t="s">
        <v>56</v>
      </c>
      <c r="F14" s="36">
        <v>4200000</v>
      </c>
      <c r="G14" s="64">
        <v>1050000</v>
      </c>
      <c r="H14" s="59">
        <f t="shared" si="0"/>
        <v>5250000</v>
      </c>
      <c r="I14" s="29" t="s">
        <v>52</v>
      </c>
      <c r="J14" s="33" t="s">
        <v>99</v>
      </c>
    </row>
    <row r="15" spans="1:12" s="20" customFormat="1" ht="44.25" customHeight="1">
      <c r="A15" s="34" t="s">
        <v>80</v>
      </c>
      <c r="B15" s="39" t="s">
        <v>79</v>
      </c>
      <c r="C15" s="54" t="s">
        <v>45</v>
      </c>
      <c r="D15" s="40" t="s">
        <v>46</v>
      </c>
      <c r="E15" s="40" t="s">
        <v>47</v>
      </c>
      <c r="F15" s="41">
        <v>1090000</v>
      </c>
      <c r="G15" s="61"/>
      <c r="H15" s="59">
        <f t="shared" si="0"/>
        <v>1090000</v>
      </c>
      <c r="I15" s="47" t="s">
        <v>52</v>
      </c>
      <c r="J15" s="42" t="s">
        <v>48</v>
      </c>
    </row>
    <row r="16" spans="1:12" s="20" customFormat="1" ht="44.25" customHeight="1">
      <c r="A16" s="73" t="s">
        <v>93</v>
      </c>
      <c r="B16" s="80" t="s">
        <v>89</v>
      </c>
      <c r="C16" s="80"/>
      <c r="D16" s="80"/>
      <c r="E16" s="80"/>
      <c r="F16" s="75">
        <f>SUM(F17)</f>
        <v>1000000</v>
      </c>
      <c r="G16" s="61"/>
      <c r="H16" s="59"/>
      <c r="I16" s="47"/>
      <c r="J16" s="42"/>
    </row>
    <row r="17" spans="1:11" s="4" customFormat="1" ht="45" customHeight="1">
      <c r="A17" s="34" t="s">
        <v>81</v>
      </c>
      <c r="B17" s="34" t="s">
        <v>81</v>
      </c>
      <c r="C17" s="15" t="s">
        <v>7</v>
      </c>
      <c r="D17" s="14" t="s">
        <v>8</v>
      </c>
      <c r="E17" s="14" t="s">
        <v>9</v>
      </c>
      <c r="F17" s="58">
        <v>1000000</v>
      </c>
      <c r="G17" s="58"/>
      <c r="H17" s="59">
        <f t="shared" si="0"/>
        <v>1000000</v>
      </c>
      <c r="I17" s="27" t="s">
        <v>10</v>
      </c>
      <c r="J17" s="15" t="s">
        <v>11</v>
      </c>
    </row>
    <row r="18" spans="1:11" s="4" customFormat="1" ht="45" customHeight="1">
      <c r="A18" s="73" t="s">
        <v>94</v>
      </c>
      <c r="B18" s="80" t="s">
        <v>89</v>
      </c>
      <c r="C18" s="80"/>
      <c r="D18" s="80"/>
      <c r="E18" s="80"/>
      <c r="F18" s="76">
        <f>SUM(F19:F22)</f>
        <v>14138130</v>
      </c>
      <c r="G18" s="58"/>
      <c r="H18" s="59"/>
      <c r="I18" s="27"/>
      <c r="J18" s="15"/>
    </row>
    <row r="19" spans="1:11" s="5" customFormat="1" ht="45.75" customHeight="1">
      <c r="A19" s="16" t="s">
        <v>84</v>
      </c>
      <c r="B19" s="34" t="s">
        <v>82</v>
      </c>
      <c r="C19" s="56" t="s">
        <v>30</v>
      </c>
      <c r="D19" s="25" t="s">
        <v>66</v>
      </c>
      <c r="E19" s="14" t="s">
        <v>70</v>
      </c>
      <c r="F19" s="65">
        <v>11781130</v>
      </c>
      <c r="G19" s="64">
        <v>2750000</v>
      </c>
      <c r="H19" s="59">
        <f t="shared" si="0"/>
        <v>14531130</v>
      </c>
      <c r="I19" s="57" t="s">
        <v>10</v>
      </c>
      <c r="J19" s="48" t="s">
        <v>37</v>
      </c>
      <c r="K19" s="4"/>
    </row>
    <row r="20" spans="1:11" s="21" customFormat="1" ht="48.75" customHeight="1">
      <c r="A20" s="16" t="s">
        <v>84</v>
      </c>
      <c r="B20" s="34" t="s">
        <v>82</v>
      </c>
      <c r="C20" s="56" t="s">
        <v>30</v>
      </c>
      <c r="D20" s="25" t="s">
        <v>67</v>
      </c>
      <c r="E20" s="14" t="s">
        <v>71</v>
      </c>
      <c r="F20" s="65">
        <v>1500000</v>
      </c>
      <c r="G20" s="24"/>
      <c r="H20" s="59">
        <f t="shared" si="0"/>
        <v>1500000</v>
      </c>
      <c r="I20" s="49" t="s">
        <v>10</v>
      </c>
      <c r="J20" s="50" t="s">
        <v>68</v>
      </c>
    </row>
    <row r="21" spans="1:11" s="5" customFormat="1" ht="88.5" customHeight="1">
      <c r="A21" s="16" t="s">
        <v>84</v>
      </c>
      <c r="B21" s="16" t="s">
        <v>84</v>
      </c>
      <c r="C21" s="56" t="s">
        <v>34</v>
      </c>
      <c r="D21" s="25" t="s">
        <v>35</v>
      </c>
      <c r="E21" s="17" t="s">
        <v>36</v>
      </c>
      <c r="F21" s="65">
        <v>500000</v>
      </c>
      <c r="G21" s="24"/>
      <c r="H21" s="59">
        <f t="shared" si="0"/>
        <v>500000</v>
      </c>
      <c r="I21" s="16" t="s">
        <v>10</v>
      </c>
      <c r="J21" s="43" t="s">
        <v>65</v>
      </c>
      <c r="K21" s="4"/>
    </row>
    <row r="22" spans="1:11" s="5" customFormat="1" ht="48" customHeight="1">
      <c r="A22" s="16" t="s">
        <v>84</v>
      </c>
      <c r="B22" s="16" t="s">
        <v>84</v>
      </c>
      <c r="C22" s="56" t="s">
        <v>31</v>
      </c>
      <c r="D22" s="25" t="s">
        <v>32</v>
      </c>
      <c r="E22" s="25" t="s">
        <v>33</v>
      </c>
      <c r="F22" s="65">
        <v>357000</v>
      </c>
      <c r="G22" s="24"/>
      <c r="H22" s="59">
        <f t="shared" si="0"/>
        <v>357000</v>
      </c>
      <c r="I22" s="57" t="s">
        <v>12</v>
      </c>
      <c r="J22" s="11"/>
      <c r="K22" s="4"/>
    </row>
    <row r="23" spans="1:11" s="5" customFormat="1" ht="48" customHeight="1">
      <c r="A23" s="73" t="s">
        <v>95</v>
      </c>
      <c r="B23" s="80" t="s">
        <v>89</v>
      </c>
      <c r="C23" s="80"/>
      <c r="D23" s="80"/>
      <c r="E23" s="80"/>
      <c r="F23" s="78">
        <f>SUM(F24:F28)</f>
        <v>4600000</v>
      </c>
      <c r="G23" s="24"/>
      <c r="H23" s="59"/>
      <c r="I23" s="57"/>
      <c r="J23" s="11"/>
      <c r="K23" s="4"/>
    </row>
    <row r="24" spans="1:11" s="5" customFormat="1" ht="47.25" customHeight="1">
      <c r="A24" s="34" t="s">
        <v>85</v>
      </c>
      <c r="B24" s="34" t="s">
        <v>85</v>
      </c>
      <c r="C24" s="55" t="s">
        <v>13</v>
      </c>
      <c r="D24" s="17" t="s">
        <v>14</v>
      </c>
      <c r="E24" s="17" t="s">
        <v>15</v>
      </c>
      <c r="F24" s="66">
        <v>1600000</v>
      </c>
      <c r="G24" s="23"/>
      <c r="H24" s="59">
        <f t="shared" si="0"/>
        <v>1600000</v>
      </c>
      <c r="I24" s="28" t="s">
        <v>10</v>
      </c>
      <c r="J24" s="22" t="s">
        <v>16</v>
      </c>
    </row>
    <row r="25" spans="1:11" s="5" customFormat="1" ht="47.25" customHeight="1">
      <c r="A25" s="34" t="s">
        <v>85</v>
      </c>
      <c r="B25" s="34" t="s">
        <v>85</v>
      </c>
      <c r="C25" s="55" t="s">
        <v>17</v>
      </c>
      <c r="D25" s="17" t="s">
        <v>18</v>
      </c>
      <c r="E25" s="17" t="s">
        <v>19</v>
      </c>
      <c r="F25" s="66">
        <v>300000</v>
      </c>
      <c r="G25" s="23"/>
      <c r="H25" s="59">
        <f t="shared" si="0"/>
        <v>300000</v>
      </c>
      <c r="I25" s="29" t="s">
        <v>10</v>
      </c>
      <c r="J25" s="22" t="s">
        <v>26</v>
      </c>
    </row>
    <row r="26" spans="1:11" s="5" customFormat="1" ht="47.25" customHeight="1">
      <c r="A26" s="34" t="s">
        <v>85</v>
      </c>
      <c r="B26" s="34" t="s">
        <v>85</v>
      </c>
      <c r="C26" s="55" t="s">
        <v>17</v>
      </c>
      <c r="D26" s="22" t="s">
        <v>20</v>
      </c>
      <c r="E26" s="17" t="s">
        <v>21</v>
      </c>
      <c r="F26" s="67">
        <v>240000</v>
      </c>
      <c r="G26" s="24"/>
      <c r="H26" s="59">
        <f t="shared" si="0"/>
        <v>240000</v>
      </c>
      <c r="I26" s="29" t="s">
        <v>10</v>
      </c>
      <c r="J26" s="22" t="s">
        <v>27</v>
      </c>
    </row>
    <row r="27" spans="1:11" s="5" customFormat="1" ht="47.25" customHeight="1">
      <c r="A27" s="34" t="s">
        <v>85</v>
      </c>
      <c r="B27" s="34" t="s">
        <v>85</v>
      </c>
      <c r="C27" s="55" t="s">
        <v>17</v>
      </c>
      <c r="D27" s="22" t="s">
        <v>22</v>
      </c>
      <c r="E27" s="17" t="s">
        <v>23</v>
      </c>
      <c r="F27" s="67">
        <v>1140000</v>
      </c>
      <c r="G27" s="24"/>
      <c r="H27" s="59">
        <f t="shared" si="0"/>
        <v>1140000</v>
      </c>
      <c r="I27" s="29" t="s">
        <v>10</v>
      </c>
      <c r="J27" s="22" t="s">
        <v>28</v>
      </c>
    </row>
    <row r="28" spans="1:11" s="5" customFormat="1" ht="40.5" customHeight="1">
      <c r="A28" s="34" t="s">
        <v>85</v>
      </c>
      <c r="B28" s="34" t="s">
        <v>85</v>
      </c>
      <c r="C28" s="55" t="s">
        <v>17</v>
      </c>
      <c r="D28" s="22" t="s">
        <v>24</v>
      </c>
      <c r="E28" s="17" t="s">
        <v>25</v>
      </c>
      <c r="F28" s="67">
        <v>1320000</v>
      </c>
      <c r="G28" s="24"/>
      <c r="H28" s="59">
        <f t="shared" si="0"/>
        <v>1320000</v>
      </c>
      <c r="I28" s="29" t="s">
        <v>10</v>
      </c>
      <c r="J28" s="22" t="s">
        <v>29</v>
      </c>
    </row>
    <row r="29" spans="1:11" s="5" customFormat="1" ht="40.5" customHeight="1">
      <c r="A29" s="77" t="s">
        <v>96</v>
      </c>
      <c r="B29" s="80" t="s">
        <v>89</v>
      </c>
      <c r="C29" s="80"/>
      <c r="D29" s="80"/>
      <c r="E29" s="80"/>
      <c r="F29" s="79">
        <f>SUM(F30)</f>
        <v>3000000</v>
      </c>
      <c r="G29" s="24"/>
      <c r="H29" s="59"/>
      <c r="I29" s="29"/>
      <c r="J29" s="22"/>
    </row>
    <row r="30" spans="1:11" ht="54.75" customHeight="1">
      <c r="A30" s="16" t="s">
        <v>87</v>
      </c>
      <c r="B30" s="16" t="s">
        <v>87</v>
      </c>
      <c r="C30" s="53" t="s">
        <v>59</v>
      </c>
      <c r="D30" s="33" t="s">
        <v>58</v>
      </c>
      <c r="E30" s="33" t="s">
        <v>60</v>
      </c>
      <c r="F30" s="67">
        <v>3000000</v>
      </c>
      <c r="G30" s="24"/>
      <c r="H30" s="59">
        <f t="shared" si="0"/>
        <v>3000000</v>
      </c>
      <c r="I30" s="29" t="s">
        <v>10</v>
      </c>
      <c r="J30" s="37" t="s">
        <v>69</v>
      </c>
    </row>
    <row r="31" spans="1:11" ht="30" customHeight="1">
      <c r="I31" s="44"/>
    </row>
    <row r="32" spans="1:11" ht="30" customHeight="1">
      <c r="A32" s="13"/>
      <c r="I32" s="44"/>
    </row>
  </sheetData>
  <mergeCells count="10">
    <mergeCell ref="A2:J2"/>
    <mergeCell ref="A3:D3"/>
    <mergeCell ref="A5:E5"/>
    <mergeCell ref="B6:E6"/>
    <mergeCell ref="B29:E29"/>
    <mergeCell ref="B8:E8"/>
    <mergeCell ref="B10:E10"/>
    <mergeCell ref="B16:E16"/>
    <mergeCell ref="B18:E18"/>
    <mergeCell ref="B23:E23"/>
  </mergeCells>
  <phoneticPr fontId="8" type="noConversion"/>
  <printOptions horizontalCentered="1"/>
  <pageMargins left="0.39370078740157499" right="0.39370078740157499" top="0.4" bottom="0.28000000000000003" header="0.27" footer="0.41"/>
  <pageSetup paperSize="9" scale="77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鹤山市</vt:lpstr>
      <vt:lpstr>Sheet1</vt:lpstr>
      <vt:lpstr>鹤山市!Print_Titles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Administrator</cp:lastModifiedBy>
  <cp:lastPrinted>2020-11-12T08:47:08Z</cp:lastPrinted>
  <dcterms:created xsi:type="dcterms:W3CDTF">2019-12-04T07:15:00Z</dcterms:created>
  <dcterms:modified xsi:type="dcterms:W3CDTF">2022-08-01T10:09:39Z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