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0730" windowHeight="9540"/>
  </bookViews>
  <sheets>
    <sheet name="2021 (1110核)" sheetId="3" r:id="rId1"/>
  </sheets>
  <externalReferences>
    <externalReference r:id="rId2"/>
  </externalReferences>
  <definedNames>
    <definedName name="_xlnm._FilterDatabase" localSheetId="0" hidden="1">'2021 (1110核)'!$A$6:$W$6</definedName>
    <definedName name="_xlnm.Print_Area" localSheetId="0">'2021 (1110核)'!$A$1:$V$6</definedName>
    <definedName name="_xlnm.Print_Titles" localSheetId="0">'2021 (1110核)'!$2:$5</definedName>
  </definedNames>
  <calcPr calcId="144525"/>
</workbook>
</file>

<file path=xl/calcChain.xml><?xml version="1.0" encoding="utf-8"?>
<calcChain xmlns="http://schemas.openxmlformats.org/spreadsheetml/2006/main">
  <c r="O6" i="3" l="1"/>
  <c r="P6" i="3"/>
  <c r="B6" i="3" l="1"/>
  <c r="Q6" i="3"/>
  <c r="S6" i="3" s="1"/>
  <c r="U6" i="3" l="1"/>
  <c r="V6" i="3"/>
</calcChain>
</file>

<file path=xl/sharedStrings.xml><?xml version="1.0" encoding="utf-8"?>
<sst xmlns="http://schemas.openxmlformats.org/spreadsheetml/2006/main" count="32" uniqueCount="23">
  <si>
    <t>地区</t>
  </si>
  <si>
    <t>2021学年义务教育阶段残疾学生数(人)</t>
  </si>
  <si>
    <t>2021学年特殊教育学校义务教育阶段(人)</t>
  </si>
  <si>
    <t>2021学年特教班学生(人)</t>
  </si>
  <si>
    <t>2021学年随班就读、送教上门(人)</t>
  </si>
  <si>
    <t>提前下达2023年公用经费（元）</t>
  </si>
  <si>
    <t>清算2022年公用经费（元）</t>
  </si>
  <si>
    <t>2023年提前下达金额（元）</t>
  </si>
  <si>
    <t>小学生</t>
  </si>
  <si>
    <t>初中生</t>
  </si>
  <si>
    <t>小计</t>
  </si>
  <si>
    <t>视力残疾</t>
  </si>
  <si>
    <t>听力残疾</t>
  </si>
  <si>
    <t>智力残疾</t>
  </si>
  <si>
    <t>其他残疾</t>
  </si>
  <si>
    <t>合计</t>
  </si>
  <si>
    <t>比例(%)</t>
  </si>
  <si>
    <t>省财政应下达2023年金额</t>
  </si>
  <si>
    <t>2022年已下达金额</t>
  </si>
  <si>
    <t>本次清算金额</t>
  </si>
  <si>
    <t>鹤山市</t>
  </si>
  <si>
    <t>附件2</t>
    <phoneticPr fontId="13" type="noConversion"/>
  </si>
  <si>
    <t xml:space="preserve">提前下达2023年及清算下达2022年义务教育阶段残疾学生公用经费补助资金明细表
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</si>
</sst>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;[Red]\-#,##0\ "/>
    <numFmt numFmtId="177" formatCode="0_);[Red]\(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9"/>
      <name val="宋体"/>
      <charset val="134"/>
      <scheme val="major"/>
    </font>
    <font>
      <sz val="11"/>
      <color rgb="FF000000"/>
      <name val="宋体"/>
      <charset val="134"/>
    </font>
    <font>
      <b/>
      <sz val="22"/>
      <color rgb="FF000000"/>
      <name val="宋体"/>
      <charset val="134"/>
      <scheme val="minor"/>
    </font>
    <font>
      <b/>
      <sz val="10"/>
      <color rgb="FF000000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 applyFill="1">
      <alignment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41" fontId="0" fillId="0" borderId="5" xfId="0" applyNumberFormat="1" applyFont="1" applyFill="1" applyBorder="1">
      <alignment vertical="center"/>
    </xf>
    <xf numFmtId="41" fontId="0" fillId="0" borderId="2" xfId="0" applyNumberFormat="1" applyFill="1" applyBorder="1" applyAlignment="1">
      <alignment vertical="center"/>
    </xf>
    <xf numFmtId="41" fontId="0" fillId="0" borderId="2" xfId="0" applyNumberForma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1" fontId="2" fillId="0" borderId="2" xfId="0" applyNumberFormat="1" applyFont="1" applyFill="1" applyBorder="1" applyAlignment="1">
      <alignment vertical="center"/>
    </xf>
    <xf numFmtId="41" fontId="2" fillId="0" borderId="5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77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1" fontId="0" fillId="0" borderId="2" xfId="0" applyNumberFormat="1" applyFill="1" applyBorder="1">
      <alignment vertical="center"/>
    </xf>
    <xf numFmtId="41" fontId="11" fillId="0" borderId="2" xfId="0" applyNumberFormat="1" applyFont="1" applyFill="1" applyBorder="1" applyAlignment="1">
      <alignment horizontal="center" vertical="center" wrapText="1"/>
    </xf>
    <xf numFmtId="41" fontId="12" fillId="0" borderId="2" xfId="0" applyNumberFormat="1" applyFont="1" applyFill="1" applyBorder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/&#26085;&#24120;&#25253;&#34920;/&#30465;/2022/0607-&#29305;&#25945;&#34917;&#21161;&#26680;&#31639;/&#19979;&#36798;2022&#24180;&#20041;&#21153;&#25945;&#32946;&#38454;&#27573;&#27531;&#30142;&#23398;&#29983;&#20844;&#29992;&#32463;&#36153;&#34917;&#21161;&#26126;&#32454;&#34920;&#65288;221110&#2668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0"/>
      <sheetName val="Sheet2"/>
      <sheetName val="数据"/>
      <sheetName val="随班就读、送教是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F1" t="str">
            <v>初中</v>
          </cell>
        </row>
        <row r="2">
          <cell r="B2" t="str">
            <v>举办二级</v>
          </cell>
          <cell r="C2" t="str">
            <v>送教上门</v>
          </cell>
          <cell r="D2" t="str">
            <v>随班就读</v>
          </cell>
          <cell r="E2" t="str">
            <v>合计</v>
          </cell>
          <cell r="F2" t="str">
            <v>统计二级</v>
          </cell>
          <cell r="G2" t="str">
            <v>举办二级</v>
          </cell>
          <cell r="H2" t="str">
            <v>送教上门</v>
          </cell>
          <cell r="I2" t="str">
            <v>随班就读</v>
          </cell>
          <cell r="J2" t="str">
            <v>合计</v>
          </cell>
        </row>
        <row r="3">
          <cell r="B3" t="str">
            <v>潮安区</v>
          </cell>
          <cell r="C3">
            <v>154</v>
          </cell>
          <cell r="D3">
            <v>140</v>
          </cell>
          <cell r="E3">
            <v>294</v>
          </cell>
          <cell r="F3" t="str">
            <v>潮州市</v>
          </cell>
          <cell r="G3" t="str">
            <v>潮安区</v>
          </cell>
          <cell r="H3">
            <v>36</v>
          </cell>
          <cell r="I3">
            <v>54</v>
          </cell>
          <cell r="J3">
            <v>90</v>
          </cell>
        </row>
        <row r="4">
          <cell r="B4" t="str">
            <v>潮州市直</v>
          </cell>
          <cell r="C4">
            <v>0</v>
          </cell>
          <cell r="D4">
            <v>3</v>
          </cell>
          <cell r="E4">
            <v>3</v>
          </cell>
          <cell r="F4" t="str">
            <v>潮州市</v>
          </cell>
          <cell r="G4" t="str">
            <v>潮州市本级</v>
          </cell>
          <cell r="H4">
            <v>0</v>
          </cell>
          <cell r="I4">
            <v>5</v>
          </cell>
          <cell r="J4">
            <v>5</v>
          </cell>
        </row>
        <row r="5">
          <cell r="B5" t="str">
            <v>饶平县</v>
          </cell>
          <cell r="C5">
            <v>162</v>
          </cell>
          <cell r="D5">
            <v>244</v>
          </cell>
          <cell r="E5">
            <v>406</v>
          </cell>
          <cell r="F5" t="str">
            <v>潮州市</v>
          </cell>
          <cell r="G5" t="str">
            <v>饶平县</v>
          </cell>
          <cell r="H5">
            <v>103</v>
          </cell>
          <cell r="I5">
            <v>97</v>
          </cell>
          <cell r="J5">
            <v>200</v>
          </cell>
        </row>
        <row r="6">
          <cell r="B6" t="str">
            <v>湘桥区</v>
          </cell>
          <cell r="C6">
            <v>40</v>
          </cell>
          <cell r="D6">
            <v>79</v>
          </cell>
          <cell r="E6">
            <v>119</v>
          </cell>
          <cell r="F6" t="str">
            <v>潮州市</v>
          </cell>
          <cell r="G6" t="str">
            <v>湘桥区</v>
          </cell>
          <cell r="H6">
            <v>13</v>
          </cell>
          <cell r="I6">
            <v>31</v>
          </cell>
          <cell r="J6">
            <v>44</v>
          </cell>
        </row>
        <row r="7">
          <cell r="B7" t="str">
            <v>潮州市</v>
          </cell>
          <cell r="C7">
            <v>356</v>
          </cell>
          <cell r="D7">
            <v>466</v>
          </cell>
          <cell r="E7">
            <v>822</v>
          </cell>
          <cell r="F7" t="str">
            <v>潮州市</v>
          </cell>
          <cell r="H7">
            <v>152</v>
          </cell>
          <cell r="I7">
            <v>187</v>
          </cell>
          <cell r="J7">
            <v>339</v>
          </cell>
        </row>
        <row r="8">
          <cell r="B8" t="str">
            <v>东莞市直</v>
          </cell>
          <cell r="C8">
            <v>0</v>
          </cell>
          <cell r="D8">
            <v>0</v>
          </cell>
          <cell r="E8">
            <v>0</v>
          </cell>
          <cell r="F8" t="str">
            <v>东莞市</v>
          </cell>
          <cell r="G8" t="str">
            <v>东莞市本级</v>
          </cell>
          <cell r="H8">
            <v>0</v>
          </cell>
          <cell r="I8">
            <v>4</v>
          </cell>
          <cell r="J8">
            <v>4</v>
          </cell>
        </row>
        <row r="9">
          <cell r="B9" t="str">
            <v>东莞县</v>
          </cell>
          <cell r="C9">
            <v>104</v>
          </cell>
          <cell r="D9">
            <v>646</v>
          </cell>
          <cell r="E9">
            <v>750</v>
          </cell>
          <cell r="F9" t="str">
            <v>东莞市</v>
          </cell>
          <cell r="G9" t="str">
            <v>东莞县</v>
          </cell>
          <cell r="H9">
            <v>47</v>
          </cell>
          <cell r="I9">
            <v>211</v>
          </cell>
          <cell r="J9">
            <v>258</v>
          </cell>
        </row>
        <row r="10">
          <cell r="B10" t="str">
            <v>东莞市</v>
          </cell>
          <cell r="C10">
            <v>104</v>
          </cell>
          <cell r="D10">
            <v>646</v>
          </cell>
          <cell r="E10">
            <v>750</v>
          </cell>
          <cell r="F10" t="str">
            <v>东莞市</v>
          </cell>
          <cell r="H10">
            <v>47</v>
          </cell>
          <cell r="I10">
            <v>215</v>
          </cell>
          <cell r="J10">
            <v>262</v>
          </cell>
        </row>
        <row r="11">
          <cell r="B11" t="str">
            <v>禅城区</v>
          </cell>
          <cell r="C11">
            <v>0</v>
          </cell>
          <cell r="D11">
            <v>54</v>
          </cell>
          <cell r="E11">
            <v>54</v>
          </cell>
          <cell r="F11" t="str">
            <v>佛山市</v>
          </cell>
          <cell r="G11" t="str">
            <v>禅城区</v>
          </cell>
          <cell r="H11">
            <v>0</v>
          </cell>
          <cell r="I11">
            <v>8</v>
          </cell>
          <cell r="J11">
            <v>8</v>
          </cell>
        </row>
        <row r="12">
          <cell r="B12" t="str">
            <v>佛山市直</v>
          </cell>
          <cell r="C12">
            <v>0</v>
          </cell>
          <cell r="D12">
            <v>0</v>
          </cell>
          <cell r="E12">
            <v>0</v>
          </cell>
          <cell r="F12" t="str">
            <v>佛山市</v>
          </cell>
          <cell r="G12" t="str">
            <v>佛山市本级</v>
          </cell>
          <cell r="H12">
            <v>0</v>
          </cell>
          <cell r="I12">
            <v>0</v>
          </cell>
          <cell r="J12">
            <v>0</v>
          </cell>
        </row>
        <row r="13">
          <cell r="B13" t="str">
            <v>高明区</v>
          </cell>
          <cell r="C13">
            <v>18</v>
          </cell>
          <cell r="D13">
            <v>33</v>
          </cell>
          <cell r="E13">
            <v>51</v>
          </cell>
          <cell r="F13" t="str">
            <v>佛山市</v>
          </cell>
          <cell r="G13" t="str">
            <v>高明区</v>
          </cell>
          <cell r="H13">
            <v>6</v>
          </cell>
          <cell r="I13">
            <v>16</v>
          </cell>
          <cell r="J13">
            <v>22</v>
          </cell>
        </row>
        <row r="14">
          <cell r="B14" t="str">
            <v>南海区</v>
          </cell>
          <cell r="C14">
            <v>39</v>
          </cell>
          <cell r="D14">
            <v>64</v>
          </cell>
          <cell r="E14">
            <v>103</v>
          </cell>
          <cell r="F14" t="str">
            <v>佛山市</v>
          </cell>
          <cell r="G14" t="str">
            <v>南海区</v>
          </cell>
          <cell r="H14">
            <v>11</v>
          </cell>
          <cell r="I14">
            <v>43</v>
          </cell>
          <cell r="J14">
            <v>54</v>
          </cell>
        </row>
        <row r="15">
          <cell r="B15" t="str">
            <v>三水区</v>
          </cell>
          <cell r="C15">
            <v>50</v>
          </cell>
          <cell r="D15">
            <v>42</v>
          </cell>
          <cell r="E15">
            <v>92</v>
          </cell>
          <cell r="F15" t="str">
            <v>佛山市</v>
          </cell>
          <cell r="G15" t="str">
            <v>三水区</v>
          </cell>
          <cell r="H15">
            <v>0</v>
          </cell>
          <cell r="I15">
            <v>21</v>
          </cell>
          <cell r="J15">
            <v>21</v>
          </cell>
        </row>
        <row r="16">
          <cell r="B16" t="str">
            <v>顺德区</v>
          </cell>
          <cell r="C16">
            <v>105</v>
          </cell>
          <cell r="D16">
            <v>217</v>
          </cell>
          <cell r="E16">
            <v>322</v>
          </cell>
          <cell r="F16" t="str">
            <v>佛山市</v>
          </cell>
          <cell r="G16" t="str">
            <v>顺德区</v>
          </cell>
          <cell r="H16">
            <v>47</v>
          </cell>
          <cell r="I16">
            <v>86</v>
          </cell>
          <cell r="J16">
            <v>133</v>
          </cell>
        </row>
        <row r="17">
          <cell r="B17" t="str">
            <v>佛山市</v>
          </cell>
          <cell r="C17">
            <v>212</v>
          </cell>
          <cell r="D17">
            <v>410</v>
          </cell>
          <cell r="E17">
            <v>622</v>
          </cell>
          <cell r="F17" t="str">
            <v>佛山市</v>
          </cell>
          <cell r="H17">
            <v>64</v>
          </cell>
          <cell r="I17">
            <v>174</v>
          </cell>
          <cell r="J17">
            <v>238</v>
          </cell>
        </row>
        <row r="18">
          <cell r="B18" t="str">
            <v>白云区</v>
          </cell>
          <cell r="C18">
            <v>45</v>
          </cell>
          <cell r="D18">
            <v>166</v>
          </cell>
          <cell r="E18">
            <v>211</v>
          </cell>
          <cell r="F18" t="str">
            <v>广州市</v>
          </cell>
          <cell r="G18" t="str">
            <v>白云区</v>
          </cell>
          <cell r="H18">
            <v>29</v>
          </cell>
          <cell r="I18">
            <v>62</v>
          </cell>
          <cell r="J18">
            <v>91</v>
          </cell>
        </row>
        <row r="19">
          <cell r="B19" t="str">
            <v>从化区</v>
          </cell>
          <cell r="C19">
            <v>69</v>
          </cell>
          <cell r="D19">
            <v>298</v>
          </cell>
          <cell r="E19">
            <v>367</v>
          </cell>
          <cell r="F19" t="str">
            <v>广州市</v>
          </cell>
          <cell r="G19" t="str">
            <v>从化区</v>
          </cell>
          <cell r="H19">
            <v>4</v>
          </cell>
          <cell r="I19">
            <v>77</v>
          </cell>
          <cell r="J19">
            <v>81</v>
          </cell>
        </row>
        <row r="20">
          <cell r="B20" t="str">
            <v>番禺区</v>
          </cell>
          <cell r="C20">
            <v>0</v>
          </cell>
          <cell r="D20">
            <v>276</v>
          </cell>
          <cell r="E20">
            <v>276</v>
          </cell>
          <cell r="F20" t="str">
            <v>广州市</v>
          </cell>
          <cell r="G20" t="str">
            <v>番禺区</v>
          </cell>
          <cell r="H20">
            <v>0</v>
          </cell>
          <cell r="I20">
            <v>106</v>
          </cell>
          <cell r="J20">
            <v>106</v>
          </cell>
        </row>
        <row r="21">
          <cell r="B21" t="str">
            <v>广州市直</v>
          </cell>
          <cell r="C21">
            <v>0</v>
          </cell>
          <cell r="D21">
            <v>1</v>
          </cell>
          <cell r="E21">
            <v>1</v>
          </cell>
          <cell r="F21" t="str">
            <v>广州市</v>
          </cell>
          <cell r="G21" t="str">
            <v>广州市本级</v>
          </cell>
          <cell r="H21">
            <v>0</v>
          </cell>
          <cell r="I21">
            <v>9</v>
          </cell>
          <cell r="J21">
            <v>9</v>
          </cell>
        </row>
        <row r="22">
          <cell r="B22" t="str">
            <v>海珠区</v>
          </cell>
          <cell r="C22">
            <v>0</v>
          </cell>
          <cell r="D22">
            <v>191</v>
          </cell>
          <cell r="E22">
            <v>191</v>
          </cell>
          <cell r="F22" t="str">
            <v>广州市</v>
          </cell>
          <cell r="G22" t="str">
            <v>海珠区</v>
          </cell>
          <cell r="H22">
            <v>3</v>
          </cell>
          <cell r="I22">
            <v>85</v>
          </cell>
          <cell r="J22">
            <v>88</v>
          </cell>
        </row>
        <row r="23">
          <cell r="B23" t="str">
            <v>花都区</v>
          </cell>
          <cell r="C23">
            <v>56</v>
          </cell>
          <cell r="D23">
            <v>269</v>
          </cell>
          <cell r="E23">
            <v>325</v>
          </cell>
          <cell r="F23" t="str">
            <v>广州市</v>
          </cell>
          <cell r="G23" t="str">
            <v>花都区</v>
          </cell>
          <cell r="H23">
            <v>38</v>
          </cell>
          <cell r="I23">
            <v>46</v>
          </cell>
          <cell r="J23">
            <v>84</v>
          </cell>
        </row>
        <row r="24">
          <cell r="B24" t="str">
            <v>黄埔区</v>
          </cell>
          <cell r="C24">
            <v>24</v>
          </cell>
          <cell r="D24">
            <v>208</v>
          </cell>
          <cell r="E24">
            <v>232</v>
          </cell>
          <cell r="F24" t="str">
            <v>广州市</v>
          </cell>
          <cell r="G24" t="str">
            <v>黄埔区</v>
          </cell>
          <cell r="H24">
            <v>4</v>
          </cell>
          <cell r="I24">
            <v>28</v>
          </cell>
          <cell r="J24">
            <v>32</v>
          </cell>
        </row>
        <row r="25">
          <cell r="B25" t="str">
            <v>荔湾区</v>
          </cell>
          <cell r="C25">
            <v>0</v>
          </cell>
          <cell r="D25">
            <v>175</v>
          </cell>
          <cell r="E25">
            <v>175</v>
          </cell>
          <cell r="F25" t="str">
            <v>广州市</v>
          </cell>
          <cell r="G25" t="str">
            <v>荔湾区</v>
          </cell>
          <cell r="H25">
            <v>1</v>
          </cell>
          <cell r="I25">
            <v>98</v>
          </cell>
          <cell r="J25">
            <v>99</v>
          </cell>
        </row>
        <row r="26">
          <cell r="B26" t="str">
            <v>南沙区</v>
          </cell>
          <cell r="C26">
            <v>10</v>
          </cell>
          <cell r="D26">
            <v>117</v>
          </cell>
          <cell r="E26">
            <v>127</v>
          </cell>
          <cell r="F26" t="str">
            <v>广州市</v>
          </cell>
          <cell r="G26" t="str">
            <v>南沙区</v>
          </cell>
          <cell r="H26">
            <v>2</v>
          </cell>
          <cell r="I26">
            <v>23</v>
          </cell>
          <cell r="J26">
            <v>25</v>
          </cell>
        </row>
        <row r="27">
          <cell r="B27" t="str">
            <v>省直属</v>
          </cell>
          <cell r="C27">
            <v>0</v>
          </cell>
          <cell r="D27">
            <v>0</v>
          </cell>
          <cell r="E27">
            <v>0</v>
          </cell>
          <cell r="F27" t="str">
            <v>广州市</v>
          </cell>
          <cell r="G27" t="str">
            <v>省直属</v>
          </cell>
          <cell r="H27">
            <v>0</v>
          </cell>
          <cell r="I27">
            <v>0</v>
          </cell>
          <cell r="J27">
            <v>0</v>
          </cell>
        </row>
        <row r="28">
          <cell r="B28" t="str">
            <v>天河区</v>
          </cell>
          <cell r="C28">
            <v>0</v>
          </cell>
          <cell r="D28">
            <v>111</v>
          </cell>
          <cell r="E28">
            <v>111</v>
          </cell>
          <cell r="F28" t="str">
            <v>广州市</v>
          </cell>
          <cell r="G28" t="str">
            <v>天河区</v>
          </cell>
          <cell r="H28">
            <v>0</v>
          </cell>
          <cell r="I28">
            <v>33</v>
          </cell>
          <cell r="J28">
            <v>33</v>
          </cell>
        </row>
        <row r="29">
          <cell r="B29" t="str">
            <v>越秀区</v>
          </cell>
          <cell r="C29">
            <v>0</v>
          </cell>
          <cell r="D29">
            <v>167</v>
          </cell>
          <cell r="E29">
            <v>167</v>
          </cell>
          <cell r="F29" t="str">
            <v>广州市</v>
          </cell>
          <cell r="G29" t="str">
            <v>越秀区</v>
          </cell>
          <cell r="H29">
            <v>0</v>
          </cell>
          <cell r="I29">
            <v>72</v>
          </cell>
          <cell r="J29">
            <v>72</v>
          </cell>
        </row>
        <row r="30">
          <cell r="B30" t="str">
            <v>增城区</v>
          </cell>
          <cell r="C30">
            <v>91</v>
          </cell>
          <cell r="D30">
            <v>320</v>
          </cell>
          <cell r="E30">
            <v>411</v>
          </cell>
          <cell r="F30" t="str">
            <v>广州市</v>
          </cell>
          <cell r="G30" t="str">
            <v>增城区</v>
          </cell>
          <cell r="H30">
            <v>54</v>
          </cell>
          <cell r="I30">
            <v>117</v>
          </cell>
          <cell r="J30">
            <v>171</v>
          </cell>
        </row>
        <row r="31">
          <cell r="B31" t="str">
            <v>广州市</v>
          </cell>
          <cell r="C31">
            <v>295</v>
          </cell>
          <cell r="D31">
            <v>2299</v>
          </cell>
          <cell r="E31">
            <v>2594</v>
          </cell>
          <cell r="F31" t="str">
            <v>广州市</v>
          </cell>
          <cell r="H31">
            <v>135</v>
          </cell>
          <cell r="I31">
            <v>756</v>
          </cell>
          <cell r="J31">
            <v>891</v>
          </cell>
        </row>
        <row r="32">
          <cell r="B32" t="str">
            <v>东源县</v>
          </cell>
          <cell r="C32">
            <v>177</v>
          </cell>
          <cell r="D32">
            <v>175</v>
          </cell>
          <cell r="E32">
            <v>352</v>
          </cell>
          <cell r="F32" t="str">
            <v>河源市</v>
          </cell>
          <cell r="G32" t="str">
            <v>东源县</v>
          </cell>
          <cell r="H32">
            <v>24</v>
          </cell>
          <cell r="I32">
            <v>56</v>
          </cell>
          <cell r="J32">
            <v>80</v>
          </cell>
        </row>
        <row r="33">
          <cell r="B33" t="str">
            <v>和平县</v>
          </cell>
          <cell r="C33">
            <v>119</v>
          </cell>
          <cell r="D33">
            <v>141</v>
          </cell>
          <cell r="E33">
            <v>260</v>
          </cell>
          <cell r="F33" t="str">
            <v>河源市</v>
          </cell>
          <cell r="G33" t="str">
            <v>和平县</v>
          </cell>
          <cell r="H33">
            <v>74</v>
          </cell>
          <cell r="I33">
            <v>69</v>
          </cell>
          <cell r="J33">
            <v>143</v>
          </cell>
        </row>
        <row r="34">
          <cell r="B34" t="str">
            <v>河源市直</v>
          </cell>
          <cell r="C34">
            <v>0</v>
          </cell>
          <cell r="D34">
            <v>15</v>
          </cell>
          <cell r="E34">
            <v>15</v>
          </cell>
          <cell r="F34" t="str">
            <v>河源市</v>
          </cell>
          <cell r="G34" t="str">
            <v>河源市本级</v>
          </cell>
          <cell r="H34">
            <v>0</v>
          </cell>
          <cell r="I34">
            <v>10</v>
          </cell>
          <cell r="J34">
            <v>10</v>
          </cell>
        </row>
        <row r="35">
          <cell r="B35" t="str">
            <v>连平县</v>
          </cell>
          <cell r="C35">
            <v>56</v>
          </cell>
          <cell r="D35">
            <v>107</v>
          </cell>
          <cell r="E35">
            <v>163</v>
          </cell>
          <cell r="F35" t="str">
            <v>河源市</v>
          </cell>
          <cell r="G35" t="str">
            <v>连平县</v>
          </cell>
          <cell r="H35">
            <v>28</v>
          </cell>
          <cell r="I35">
            <v>56</v>
          </cell>
          <cell r="J35">
            <v>84</v>
          </cell>
        </row>
        <row r="36">
          <cell r="B36" t="str">
            <v>龙川县</v>
          </cell>
          <cell r="C36">
            <v>130</v>
          </cell>
          <cell r="D36">
            <v>240</v>
          </cell>
          <cell r="E36">
            <v>370</v>
          </cell>
          <cell r="F36" t="str">
            <v>河源市</v>
          </cell>
          <cell r="G36" t="str">
            <v>龙川县</v>
          </cell>
          <cell r="H36">
            <v>109</v>
          </cell>
          <cell r="I36">
            <v>190</v>
          </cell>
          <cell r="J36">
            <v>299</v>
          </cell>
        </row>
        <row r="37">
          <cell r="B37" t="str">
            <v>源城区</v>
          </cell>
          <cell r="C37">
            <v>0</v>
          </cell>
          <cell r="D37">
            <v>115</v>
          </cell>
          <cell r="E37">
            <v>115</v>
          </cell>
          <cell r="F37" t="str">
            <v>河源市</v>
          </cell>
          <cell r="G37" t="str">
            <v>源城区</v>
          </cell>
          <cell r="H37">
            <v>0</v>
          </cell>
          <cell r="I37">
            <v>51</v>
          </cell>
          <cell r="J37">
            <v>51</v>
          </cell>
        </row>
        <row r="38">
          <cell r="B38" t="str">
            <v>紫金县</v>
          </cell>
          <cell r="C38">
            <v>160</v>
          </cell>
          <cell r="D38">
            <v>382</v>
          </cell>
          <cell r="E38">
            <v>542</v>
          </cell>
          <cell r="F38" t="str">
            <v>河源市</v>
          </cell>
          <cell r="G38" t="str">
            <v>紫金县</v>
          </cell>
          <cell r="H38">
            <v>115</v>
          </cell>
          <cell r="I38">
            <v>129</v>
          </cell>
          <cell r="J38">
            <v>244</v>
          </cell>
        </row>
        <row r="39">
          <cell r="B39" t="str">
            <v>河源市</v>
          </cell>
          <cell r="C39">
            <v>642</v>
          </cell>
          <cell r="D39">
            <v>1175</v>
          </cell>
          <cell r="E39">
            <v>1817</v>
          </cell>
          <cell r="F39" t="str">
            <v>河源市</v>
          </cell>
          <cell r="H39">
            <v>350</v>
          </cell>
          <cell r="I39">
            <v>561</v>
          </cell>
          <cell r="J39">
            <v>911</v>
          </cell>
        </row>
        <row r="40">
          <cell r="B40" t="str">
            <v>博罗县</v>
          </cell>
          <cell r="C40">
            <v>1</v>
          </cell>
          <cell r="D40">
            <v>169</v>
          </cell>
          <cell r="E40">
            <v>170</v>
          </cell>
          <cell r="F40" t="str">
            <v>惠州市</v>
          </cell>
          <cell r="G40" t="str">
            <v>博罗县</v>
          </cell>
          <cell r="H40">
            <v>4</v>
          </cell>
          <cell r="I40">
            <v>72</v>
          </cell>
          <cell r="J40">
            <v>76</v>
          </cell>
        </row>
        <row r="41">
          <cell r="B41" t="str">
            <v>惠城区</v>
          </cell>
          <cell r="C41">
            <v>56</v>
          </cell>
          <cell r="D41">
            <v>262</v>
          </cell>
          <cell r="E41">
            <v>318</v>
          </cell>
          <cell r="F41" t="str">
            <v>惠州市</v>
          </cell>
          <cell r="G41" t="str">
            <v>惠城区</v>
          </cell>
          <cell r="H41">
            <v>6</v>
          </cell>
          <cell r="I41">
            <v>98</v>
          </cell>
          <cell r="J41">
            <v>104</v>
          </cell>
        </row>
        <row r="42">
          <cell r="B42" t="str">
            <v>惠东县</v>
          </cell>
          <cell r="C42">
            <v>169</v>
          </cell>
          <cell r="D42">
            <v>351</v>
          </cell>
          <cell r="E42">
            <v>520</v>
          </cell>
          <cell r="F42" t="str">
            <v>惠州市</v>
          </cell>
          <cell r="G42" t="str">
            <v>惠东县</v>
          </cell>
          <cell r="H42">
            <v>117</v>
          </cell>
          <cell r="I42">
            <v>103</v>
          </cell>
          <cell r="J42">
            <v>220</v>
          </cell>
        </row>
        <row r="43">
          <cell r="B43" t="str">
            <v>惠阳区</v>
          </cell>
          <cell r="C43">
            <v>70</v>
          </cell>
          <cell r="D43">
            <v>82</v>
          </cell>
          <cell r="E43">
            <v>152</v>
          </cell>
          <cell r="F43" t="str">
            <v>惠州市</v>
          </cell>
          <cell r="G43" t="str">
            <v>惠阳区</v>
          </cell>
          <cell r="H43">
            <v>17</v>
          </cell>
          <cell r="I43">
            <v>27</v>
          </cell>
          <cell r="J43">
            <v>44</v>
          </cell>
        </row>
        <row r="44">
          <cell r="B44" t="str">
            <v>惠州市直</v>
          </cell>
          <cell r="C44">
            <v>0</v>
          </cell>
          <cell r="D44">
            <v>0</v>
          </cell>
          <cell r="E44">
            <v>0</v>
          </cell>
          <cell r="F44" t="str">
            <v>惠州市</v>
          </cell>
          <cell r="G44" t="str">
            <v>惠州市本级</v>
          </cell>
          <cell r="H44">
            <v>0</v>
          </cell>
          <cell r="I44">
            <v>0</v>
          </cell>
          <cell r="J44">
            <v>0</v>
          </cell>
        </row>
        <row r="45">
          <cell r="B45" t="str">
            <v>龙门县</v>
          </cell>
          <cell r="C45">
            <v>24</v>
          </cell>
          <cell r="D45">
            <v>60</v>
          </cell>
          <cell r="E45">
            <v>84</v>
          </cell>
          <cell r="F45" t="str">
            <v>惠州市</v>
          </cell>
          <cell r="G45" t="str">
            <v>龙门县</v>
          </cell>
          <cell r="H45">
            <v>9</v>
          </cell>
          <cell r="I45">
            <v>23</v>
          </cell>
          <cell r="J45">
            <v>32</v>
          </cell>
        </row>
        <row r="46">
          <cell r="B46" t="str">
            <v>惠州市</v>
          </cell>
          <cell r="C46">
            <v>320</v>
          </cell>
          <cell r="D46">
            <v>924</v>
          </cell>
          <cell r="E46">
            <v>1244</v>
          </cell>
          <cell r="F46" t="str">
            <v>惠州市</v>
          </cell>
          <cell r="H46">
            <v>153</v>
          </cell>
          <cell r="I46">
            <v>323</v>
          </cell>
          <cell r="J46">
            <v>476</v>
          </cell>
        </row>
        <row r="47">
          <cell r="B47" t="str">
            <v>恩平市</v>
          </cell>
          <cell r="C47">
            <v>40</v>
          </cell>
          <cell r="D47">
            <v>85</v>
          </cell>
          <cell r="E47">
            <v>125</v>
          </cell>
          <cell r="F47" t="str">
            <v>江门市</v>
          </cell>
          <cell r="G47" t="str">
            <v>恩平市</v>
          </cell>
          <cell r="H47">
            <v>16</v>
          </cell>
          <cell r="I47">
            <v>30</v>
          </cell>
          <cell r="J47">
            <v>46</v>
          </cell>
        </row>
        <row r="48">
          <cell r="B48" t="str">
            <v>鹤山市</v>
          </cell>
          <cell r="C48">
            <v>15</v>
          </cell>
          <cell r="D48">
            <v>71</v>
          </cell>
          <cell r="E48">
            <v>86</v>
          </cell>
          <cell r="F48" t="str">
            <v>江门市</v>
          </cell>
          <cell r="G48" t="str">
            <v>鹤山市</v>
          </cell>
          <cell r="H48">
            <v>27</v>
          </cell>
          <cell r="I48">
            <v>40</v>
          </cell>
          <cell r="J48">
            <v>67</v>
          </cell>
        </row>
        <row r="49">
          <cell r="B49" t="str">
            <v>江海区</v>
          </cell>
          <cell r="C49">
            <v>6</v>
          </cell>
          <cell r="D49">
            <v>21</v>
          </cell>
          <cell r="E49">
            <v>27</v>
          </cell>
          <cell r="F49" t="str">
            <v>江门市</v>
          </cell>
          <cell r="G49" t="str">
            <v>江海区</v>
          </cell>
          <cell r="H49">
            <v>3</v>
          </cell>
          <cell r="I49">
            <v>7</v>
          </cell>
          <cell r="J49">
            <v>10</v>
          </cell>
        </row>
        <row r="50">
          <cell r="B50" t="str">
            <v>江门市直</v>
          </cell>
          <cell r="C50">
            <v>0</v>
          </cell>
          <cell r="D50">
            <v>0</v>
          </cell>
          <cell r="E50">
            <v>0</v>
          </cell>
          <cell r="F50" t="str">
            <v>江门市</v>
          </cell>
          <cell r="G50" t="str">
            <v>江门市本级</v>
          </cell>
          <cell r="H50">
            <v>0</v>
          </cell>
          <cell r="I50">
            <v>0</v>
          </cell>
          <cell r="J50">
            <v>0</v>
          </cell>
        </row>
        <row r="51">
          <cell r="B51" t="str">
            <v>开平市</v>
          </cell>
          <cell r="C51">
            <v>0</v>
          </cell>
          <cell r="D51">
            <v>82</v>
          </cell>
          <cell r="E51">
            <v>82</v>
          </cell>
          <cell r="F51" t="str">
            <v>江门市</v>
          </cell>
          <cell r="G51" t="str">
            <v>开平市</v>
          </cell>
          <cell r="H51">
            <v>3</v>
          </cell>
          <cell r="I51">
            <v>37</v>
          </cell>
          <cell r="J51">
            <v>40</v>
          </cell>
        </row>
        <row r="52">
          <cell r="B52" t="str">
            <v>蓬江区</v>
          </cell>
          <cell r="C52">
            <v>19</v>
          </cell>
          <cell r="D52">
            <v>106</v>
          </cell>
          <cell r="E52">
            <v>125</v>
          </cell>
          <cell r="F52" t="str">
            <v>江门市</v>
          </cell>
          <cell r="G52" t="str">
            <v>蓬江区</v>
          </cell>
          <cell r="H52">
            <v>10</v>
          </cell>
          <cell r="I52">
            <v>43</v>
          </cell>
          <cell r="J52">
            <v>53</v>
          </cell>
        </row>
        <row r="53">
          <cell r="B53" t="str">
            <v>台山市</v>
          </cell>
          <cell r="C53">
            <v>0</v>
          </cell>
          <cell r="D53">
            <v>145</v>
          </cell>
          <cell r="E53">
            <v>145</v>
          </cell>
          <cell r="F53" t="str">
            <v>江门市</v>
          </cell>
          <cell r="G53" t="str">
            <v>台山市</v>
          </cell>
          <cell r="H53">
            <v>0</v>
          </cell>
          <cell r="I53">
            <v>55</v>
          </cell>
          <cell r="J53">
            <v>55</v>
          </cell>
        </row>
        <row r="54">
          <cell r="B54" t="str">
            <v>新会区</v>
          </cell>
          <cell r="C54">
            <v>42</v>
          </cell>
          <cell r="D54">
            <v>105</v>
          </cell>
          <cell r="E54">
            <v>147</v>
          </cell>
          <cell r="F54" t="str">
            <v>江门市</v>
          </cell>
          <cell r="G54" t="str">
            <v>新会区</v>
          </cell>
          <cell r="H54">
            <v>28</v>
          </cell>
          <cell r="I54">
            <v>49</v>
          </cell>
          <cell r="J54">
            <v>77</v>
          </cell>
        </row>
        <row r="55">
          <cell r="B55" t="str">
            <v>江门市</v>
          </cell>
          <cell r="C55">
            <v>122</v>
          </cell>
          <cell r="D55">
            <v>615</v>
          </cell>
          <cell r="E55">
            <v>737</v>
          </cell>
          <cell r="F55" t="str">
            <v>江门市</v>
          </cell>
          <cell r="H55">
            <v>87</v>
          </cell>
          <cell r="I55">
            <v>261</v>
          </cell>
          <cell r="J55">
            <v>348</v>
          </cell>
        </row>
        <row r="56">
          <cell r="B56" t="str">
            <v>惠来县</v>
          </cell>
          <cell r="C56">
            <v>294</v>
          </cell>
          <cell r="D56">
            <v>365</v>
          </cell>
          <cell r="E56">
            <v>659</v>
          </cell>
          <cell r="F56" t="str">
            <v>揭阳市</v>
          </cell>
          <cell r="G56" t="str">
            <v>惠来县</v>
          </cell>
          <cell r="H56">
            <v>60</v>
          </cell>
          <cell r="I56">
            <v>99</v>
          </cell>
          <cell r="J56">
            <v>159</v>
          </cell>
        </row>
        <row r="57">
          <cell r="B57" t="str">
            <v>揭东区</v>
          </cell>
          <cell r="C57">
            <v>123</v>
          </cell>
          <cell r="D57">
            <v>277</v>
          </cell>
          <cell r="E57">
            <v>400</v>
          </cell>
          <cell r="F57" t="str">
            <v>揭阳市</v>
          </cell>
          <cell r="G57" t="str">
            <v>揭东区</v>
          </cell>
          <cell r="H57">
            <v>58</v>
          </cell>
          <cell r="I57">
            <v>108</v>
          </cell>
          <cell r="J57">
            <v>166</v>
          </cell>
        </row>
        <row r="58">
          <cell r="B58" t="str">
            <v>揭西县</v>
          </cell>
          <cell r="C58">
            <v>172</v>
          </cell>
          <cell r="D58">
            <v>267</v>
          </cell>
          <cell r="E58">
            <v>439</v>
          </cell>
          <cell r="F58" t="str">
            <v>揭阳市</v>
          </cell>
          <cell r="G58" t="str">
            <v>揭西县</v>
          </cell>
          <cell r="H58">
            <v>94</v>
          </cell>
          <cell r="I58">
            <v>83</v>
          </cell>
          <cell r="J58">
            <v>177</v>
          </cell>
        </row>
        <row r="59">
          <cell r="B59" t="str">
            <v>揭阳市直</v>
          </cell>
          <cell r="C59">
            <v>0</v>
          </cell>
          <cell r="D59">
            <v>1</v>
          </cell>
          <cell r="E59">
            <v>1</v>
          </cell>
          <cell r="F59" t="str">
            <v>揭阳市</v>
          </cell>
          <cell r="G59" t="str">
            <v>揭阳市本级</v>
          </cell>
          <cell r="H59">
            <v>0</v>
          </cell>
          <cell r="I59">
            <v>0</v>
          </cell>
          <cell r="J59">
            <v>0</v>
          </cell>
        </row>
        <row r="60">
          <cell r="B60" t="str">
            <v>普宁市</v>
          </cell>
          <cell r="C60">
            <v>398</v>
          </cell>
          <cell r="D60">
            <v>598</v>
          </cell>
          <cell r="E60">
            <v>996</v>
          </cell>
          <cell r="F60" t="str">
            <v>揭阳市</v>
          </cell>
          <cell r="G60" t="str">
            <v>普宁市</v>
          </cell>
          <cell r="H60">
            <v>258</v>
          </cell>
          <cell r="I60">
            <v>195</v>
          </cell>
          <cell r="J60">
            <v>453</v>
          </cell>
        </row>
        <row r="61">
          <cell r="B61" t="str">
            <v>榕城区</v>
          </cell>
          <cell r="C61">
            <v>147</v>
          </cell>
          <cell r="D61">
            <v>210</v>
          </cell>
          <cell r="E61">
            <v>357</v>
          </cell>
          <cell r="F61" t="str">
            <v>揭阳市</v>
          </cell>
          <cell r="G61" t="str">
            <v>榕城区</v>
          </cell>
          <cell r="H61">
            <v>90</v>
          </cell>
          <cell r="I61">
            <v>40</v>
          </cell>
          <cell r="J61">
            <v>130</v>
          </cell>
        </row>
        <row r="62">
          <cell r="B62" t="str">
            <v>揭阳市</v>
          </cell>
          <cell r="C62">
            <v>1134</v>
          </cell>
          <cell r="D62">
            <v>1718</v>
          </cell>
          <cell r="E62">
            <v>2852</v>
          </cell>
          <cell r="F62" t="str">
            <v>揭阳市</v>
          </cell>
          <cell r="H62">
            <v>560</v>
          </cell>
          <cell r="I62">
            <v>525</v>
          </cell>
          <cell r="J62">
            <v>1085</v>
          </cell>
        </row>
        <row r="63">
          <cell r="B63" t="str">
            <v>电白区</v>
          </cell>
          <cell r="C63">
            <v>114</v>
          </cell>
          <cell r="D63">
            <v>515</v>
          </cell>
          <cell r="E63">
            <v>629</v>
          </cell>
          <cell r="F63" t="str">
            <v>茂名市</v>
          </cell>
          <cell r="G63" t="str">
            <v>电白区</v>
          </cell>
          <cell r="H63">
            <v>27</v>
          </cell>
          <cell r="I63">
            <v>69</v>
          </cell>
          <cell r="J63">
            <v>96</v>
          </cell>
        </row>
        <row r="64">
          <cell r="B64" t="str">
            <v>高州市</v>
          </cell>
          <cell r="C64">
            <v>227</v>
          </cell>
          <cell r="D64">
            <v>428</v>
          </cell>
          <cell r="E64">
            <v>655</v>
          </cell>
          <cell r="F64" t="str">
            <v>茂名市</v>
          </cell>
          <cell r="G64" t="str">
            <v>高州市</v>
          </cell>
          <cell r="H64">
            <v>71</v>
          </cell>
          <cell r="I64">
            <v>69</v>
          </cell>
          <cell r="J64">
            <v>140</v>
          </cell>
        </row>
        <row r="65">
          <cell r="B65" t="str">
            <v>化州市</v>
          </cell>
          <cell r="C65">
            <v>293</v>
          </cell>
          <cell r="D65">
            <v>615</v>
          </cell>
          <cell r="E65">
            <v>908</v>
          </cell>
          <cell r="F65" t="str">
            <v>茂名市</v>
          </cell>
          <cell r="G65" t="str">
            <v>化州市</v>
          </cell>
          <cell r="H65">
            <v>13</v>
          </cell>
          <cell r="I65">
            <v>144</v>
          </cell>
          <cell r="J65">
            <v>157</v>
          </cell>
        </row>
        <row r="66">
          <cell r="B66" t="str">
            <v>茂名市直</v>
          </cell>
          <cell r="C66">
            <v>0</v>
          </cell>
          <cell r="D66">
            <v>95</v>
          </cell>
          <cell r="E66">
            <v>95</v>
          </cell>
          <cell r="F66" t="str">
            <v>茂名市</v>
          </cell>
          <cell r="G66" t="str">
            <v>茂名市本级</v>
          </cell>
          <cell r="H66">
            <v>0</v>
          </cell>
          <cell r="I66">
            <v>63</v>
          </cell>
          <cell r="J66">
            <v>63</v>
          </cell>
        </row>
        <row r="67">
          <cell r="B67" t="str">
            <v>茂南区</v>
          </cell>
          <cell r="C67">
            <v>93</v>
          </cell>
          <cell r="D67">
            <v>121</v>
          </cell>
          <cell r="E67">
            <v>214</v>
          </cell>
          <cell r="F67" t="str">
            <v>茂名市</v>
          </cell>
          <cell r="G67" t="str">
            <v>茂南区</v>
          </cell>
          <cell r="H67">
            <v>27</v>
          </cell>
          <cell r="I67">
            <v>44</v>
          </cell>
          <cell r="J67">
            <v>71</v>
          </cell>
        </row>
        <row r="68">
          <cell r="B68" t="str">
            <v>信宜市</v>
          </cell>
          <cell r="C68">
            <v>308</v>
          </cell>
          <cell r="D68">
            <v>563</v>
          </cell>
          <cell r="E68">
            <v>871</v>
          </cell>
          <cell r="F68" t="str">
            <v>茂名市</v>
          </cell>
          <cell r="G68" t="str">
            <v>信宜市</v>
          </cell>
          <cell r="H68">
            <v>170</v>
          </cell>
          <cell r="I68">
            <v>218</v>
          </cell>
          <cell r="J68">
            <v>388</v>
          </cell>
        </row>
        <row r="69">
          <cell r="B69" t="str">
            <v>茂名市</v>
          </cell>
          <cell r="C69">
            <v>1035</v>
          </cell>
          <cell r="D69">
            <v>2337</v>
          </cell>
          <cell r="E69">
            <v>3372</v>
          </cell>
          <cell r="F69" t="str">
            <v>茂名市</v>
          </cell>
          <cell r="H69">
            <v>308</v>
          </cell>
          <cell r="I69">
            <v>607</v>
          </cell>
          <cell r="J69">
            <v>915</v>
          </cell>
        </row>
        <row r="70">
          <cell r="B70" t="str">
            <v>大埔县</v>
          </cell>
          <cell r="C70">
            <v>2</v>
          </cell>
          <cell r="D70">
            <v>165</v>
          </cell>
          <cell r="E70">
            <v>167</v>
          </cell>
          <cell r="F70" t="str">
            <v>梅州市</v>
          </cell>
          <cell r="G70" t="str">
            <v>大埔县</v>
          </cell>
          <cell r="H70">
            <v>9</v>
          </cell>
          <cell r="I70">
            <v>83</v>
          </cell>
          <cell r="J70">
            <v>92</v>
          </cell>
        </row>
        <row r="71">
          <cell r="B71" t="str">
            <v>丰顺县</v>
          </cell>
          <cell r="C71">
            <v>204</v>
          </cell>
          <cell r="D71">
            <v>130</v>
          </cell>
          <cell r="E71">
            <v>334</v>
          </cell>
          <cell r="F71" t="str">
            <v>梅州市</v>
          </cell>
          <cell r="G71" t="str">
            <v>丰顺县</v>
          </cell>
          <cell r="H71">
            <v>67</v>
          </cell>
          <cell r="I71">
            <v>49</v>
          </cell>
          <cell r="J71">
            <v>116</v>
          </cell>
        </row>
        <row r="72">
          <cell r="B72" t="str">
            <v>蕉岭县</v>
          </cell>
          <cell r="C72">
            <v>0</v>
          </cell>
          <cell r="D72">
            <v>36</v>
          </cell>
          <cell r="E72">
            <v>36</v>
          </cell>
          <cell r="F72" t="str">
            <v>梅州市</v>
          </cell>
          <cell r="G72" t="str">
            <v>蕉岭县</v>
          </cell>
          <cell r="H72">
            <v>0</v>
          </cell>
          <cell r="I72">
            <v>19</v>
          </cell>
          <cell r="J72">
            <v>19</v>
          </cell>
        </row>
        <row r="73">
          <cell r="B73" t="str">
            <v>梅江区</v>
          </cell>
          <cell r="C73">
            <v>0</v>
          </cell>
          <cell r="D73">
            <v>95</v>
          </cell>
          <cell r="E73">
            <v>95</v>
          </cell>
          <cell r="F73" t="str">
            <v>梅州市</v>
          </cell>
          <cell r="G73" t="str">
            <v>梅江区</v>
          </cell>
          <cell r="H73">
            <v>0</v>
          </cell>
          <cell r="I73">
            <v>27</v>
          </cell>
          <cell r="J73">
            <v>27</v>
          </cell>
        </row>
        <row r="74">
          <cell r="B74" t="str">
            <v>梅县区</v>
          </cell>
          <cell r="C74">
            <v>17</v>
          </cell>
          <cell r="D74">
            <v>269</v>
          </cell>
          <cell r="E74">
            <v>286</v>
          </cell>
          <cell r="F74" t="str">
            <v>梅州市</v>
          </cell>
          <cell r="G74" t="str">
            <v>梅县区</v>
          </cell>
          <cell r="H74">
            <v>8</v>
          </cell>
          <cell r="I74">
            <v>108</v>
          </cell>
          <cell r="J74">
            <v>116</v>
          </cell>
        </row>
        <row r="75">
          <cell r="B75" t="str">
            <v>梅州市直</v>
          </cell>
          <cell r="C75">
            <v>0</v>
          </cell>
          <cell r="D75">
            <v>0</v>
          </cell>
          <cell r="E75">
            <v>0</v>
          </cell>
          <cell r="F75" t="str">
            <v>梅州市</v>
          </cell>
          <cell r="G75" t="str">
            <v>梅州市本级</v>
          </cell>
          <cell r="H75">
            <v>0</v>
          </cell>
          <cell r="I75">
            <v>5</v>
          </cell>
          <cell r="J75">
            <v>5</v>
          </cell>
        </row>
        <row r="76">
          <cell r="B76" t="str">
            <v>平远县</v>
          </cell>
          <cell r="C76">
            <v>0</v>
          </cell>
          <cell r="D76">
            <v>43</v>
          </cell>
          <cell r="E76">
            <v>43</v>
          </cell>
          <cell r="F76" t="str">
            <v>梅州市</v>
          </cell>
          <cell r="G76" t="str">
            <v>平远县</v>
          </cell>
          <cell r="H76">
            <v>0</v>
          </cell>
          <cell r="I76">
            <v>15</v>
          </cell>
          <cell r="J76">
            <v>15</v>
          </cell>
        </row>
        <row r="77">
          <cell r="B77" t="str">
            <v>五华县</v>
          </cell>
          <cell r="C77">
            <v>142</v>
          </cell>
          <cell r="D77">
            <v>506</v>
          </cell>
          <cell r="E77">
            <v>648</v>
          </cell>
          <cell r="F77" t="str">
            <v>梅州市</v>
          </cell>
          <cell r="G77" t="str">
            <v>五华县</v>
          </cell>
          <cell r="H77">
            <v>94</v>
          </cell>
          <cell r="I77">
            <v>170</v>
          </cell>
          <cell r="J77">
            <v>264</v>
          </cell>
        </row>
        <row r="78">
          <cell r="B78" t="str">
            <v>兴宁市</v>
          </cell>
          <cell r="C78">
            <v>116</v>
          </cell>
          <cell r="D78">
            <v>238</v>
          </cell>
          <cell r="E78">
            <v>354</v>
          </cell>
          <cell r="F78" t="str">
            <v>梅州市</v>
          </cell>
          <cell r="G78" t="str">
            <v>兴宁市</v>
          </cell>
          <cell r="H78">
            <v>53</v>
          </cell>
          <cell r="I78">
            <v>121</v>
          </cell>
          <cell r="J78">
            <v>174</v>
          </cell>
        </row>
        <row r="79">
          <cell r="B79" t="str">
            <v>梅州市</v>
          </cell>
          <cell r="C79">
            <v>481</v>
          </cell>
          <cell r="D79">
            <v>1482</v>
          </cell>
          <cell r="E79">
            <v>1963</v>
          </cell>
          <cell r="F79" t="str">
            <v>梅州市</v>
          </cell>
          <cell r="H79">
            <v>231</v>
          </cell>
          <cell r="I79">
            <v>597</v>
          </cell>
          <cell r="J79">
            <v>828</v>
          </cell>
        </row>
        <row r="80">
          <cell r="B80" t="str">
            <v>佛冈县</v>
          </cell>
          <cell r="C80">
            <v>69</v>
          </cell>
          <cell r="D80">
            <v>70</v>
          </cell>
          <cell r="E80">
            <v>139</v>
          </cell>
          <cell r="F80" t="str">
            <v>清远市</v>
          </cell>
          <cell r="G80" t="str">
            <v>佛冈县</v>
          </cell>
          <cell r="H80">
            <v>52</v>
          </cell>
          <cell r="I80">
            <v>32</v>
          </cell>
          <cell r="J80">
            <v>84</v>
          </cell>
        </row>
        <row r="81">
          <cell r="B81" t="str">
            <v>连南瑶族自治县</v>
          </cell>
          <cell r="C81">
            <v>42</v>
          </cell>
          <cell r="D81">
            <v>72</v>
          </cell>
          <cell r="E81">
            <v>114</v>
          </cell>
          <cell r="F81" t="str">
            <v>清远市</v>
          </cell>
          <cell r="G81" t="str">
            <v>连南瑶族自治县</v>
          </cell>
          <cell r="H81">
            <v>29</v>
          </cell>
          <cell r="I81">
            <v>31</v>
          </cell>
          <cell r="J81">
            <v>60</v>
          </cell>
        </row>
        <row r="82">
          <cell r="B82" t="str">
            <v>连山壮族瑶族自治县</v>
          </cell>
          <cell r="C82">
            <v>24</v>
          </cell>
          <cell r="D82">
            <v>38</v>
          </cell>
          <cell r="E82">
            <v>62</v>
          </cell>
          <cell r="F82" t="str">
            <v>清远市</v>
          </cell>
          <cell r="G82" t="str">
            <v>连山壮族瑶族自治县</v>
          </cell>
          <cell r="H82">
            <v>12</v>
          </cell>
          <cell r="I82">
            <v>18</v>
          </cell>
          <cell r="J82">
            <v>30</v>
          </cell>
        </row>
        <row r="83">
          <cell r="B83" t="str">
            <v>连州市</v>
          </cell>
          <cell r="C83">
            <v>100</v>
          </cell>
          <cell r="D83">
            <v>223</v>
          </cell>
          <cell r="E83">
            <v>323</v>
          </cell>
          <cell r="F83" t="str">
            <v>清远市</v>
          </cell>
          <cell r="G83" t="str">
            <v>连州市</v>
          </cell>
          <cell r="H83">
            <v>48</v>
          </cell>
          <cell r="I83">
            <v>62</v>
          </cell>
          <cell r="J83">
            <v>110</v>
          </cell>
        </row>
        <row r="84">
          <cell r="B84" t="str">
            <v>清城区</v>
          </cell>
          <cell r="C84">
            <v>114</v>
          </cell>
          <cell r="D84">
            <v>164</v>
          </cell>
          <cell r="E84">
            <v>278</v>
          </cell>
          <cell r="F84" t="str">
            <v>清远市</v>
          </cell>
          <cell r="G84" t="str">
            <v>清城区</v>
          </cell>
          <cell r="H84">
            <v>50</v>
          </cell>
          <cell r="I84">
            <v>59</v>
          </cell>
          <cell r="J84">
            <v>109</v>
          </cell>
        </row>
        <row r="85">
          <cell r="B85" t="str">
            <v>清新区</v>
          </cell>
          <cell r="C85">
            <v>134</v>
          </cell>
          <cell r="D85">
            <v>126</v>
          </cell>
          <cell r="E85">
            <v>260</v>
          </cell>
          <cell r="F85" t="str">
            <v>清远市</v>
          </cell>
          <cell r="G85" t="str">
            <v>清新区</v>
          </cell>
          <cell r="H85">
            <v>62</v>
          </cell>
          <cell r="I85">
            <v>71</v>
          </cell>
          <cell r="J85">
            <v>133</v>
          </cell>
        </row>
        <row r="86">
          <cell r="B86" t="str">
            <v>清远市直</v>
          </cell>
          <cell r="C86">
            <v>0</v>
          </cell>
          <cell r="D86">
            <v>0</v>
          </cell>
          <cell r="E86">
            <v>0</v>
          </cell>
          <cell r="F86" t="str">
            <v>清远市</v>
          </cell>
          <cell r="G86" t="str">
            <v>清远市本级</v>
          </cell>
          <cell r="H86">
            <v>0</v>
          </cell>
          <cell r="I86">
            <v>0</v>
          </cell>
          <cell r="J86">
            <v>0</v>
          </cell>
        </row>
        <row r="87">
          <cell r="B87" t="str">
            <v>阳山县</v>
          </cell>
          <cell r="C87">
            <v>52</v>
          </cell>
          <cell r="D87">
            <v>121</v>
          </cell>
          <cell r="E87">
            <v>173</v>
          </cell>
          <cell r="F87" t="str">
            <v>清远市</v>
          </cell>
          <cell r="G87" t="str">
            <v>阳山县</v>
          </cell>
          <cell r="H87">
            <v>41</v>
          </cell>
          <cell r="I87">
            <v>50</v>
          </cell>
          <cell r="J87">
            <v>91</v>
          </cell>
        </row>
        <row r="88">
          <cell r="B88" t="str">
            <v>英德市</v>
          </cell>
          <cell r="C88">
            <v>163</v>
          </cell>
          <cell r="D88">
            <v>431</v>
          </cell>
          <cell r="E88">
            <v>594</v>
          </cell>
          <cell r="F88" t="str">
            <v>清远市</v>
          </cell>
          <cell r="G88" t="str">
            <v>英德市</v>
          </cell>
          <cell r="H88">
            <v>72</v>
          </cell>
          <cell r="I88">
            <v>166</v>
          </cell>
          <cell r="J88">
            <v>238</v>
          </cell>
        </row>
        <row r="89">
          <cell r="B89" t="str">
            <v>清远市</v>
          </cell>
          <cell r="C89">
            <v>698</v>
          </cell>
          <cell r="D89">
            <v>1245</v>
          </cell>
          <cell r="E89">
            <v>1943</v>
          </cell>
          <cell r="F89" t="str">
            <v>清远市</v>
          </cell>
          <cell r="H89">
            <v>366</v>
          </cell>
          <cell r="I89">
            <v>489</v>
          </cell>
          <cell r="J89">
            <v>855</v>
          </cell>
        </row>
        <row r="90">
          <cell r="B90" t="str">
            <v>潮南区</v>
          </cell>
          <cell r="C90">
            <v>170</v>
          </cell>
          <cell r="D90">
            <v>470</v>
          </cell>
          <cell r="E90">
            <v>640</v>
          </cell>
          <cell r="F90" t="str">
            <v>汕头市</v>
          </cell>
          <cell r="G90" t="str">
            <v>潮南区</v>
          </cell>
          <cell r="H90">
            <v>31</v>
          </cell>
          <cell r="I90">
            <v>109</v>
          </cell>
          <cell r="J90">
            <v>140</v>
          </cell>
        </row>
        <row r="91">
          <cell r="B91" t="str">
            <v>潮阳区</v>
          </cell>
          <cell r="C91">
            <v>316</v>
          </cell>
          <cell r="D91">
            <v>377</v>
          </cell>
          <cell r="E91">
            <v>693</v>
          </cell>
          <cell r="F91" t="str">
            <v>汕头市</v>
          </cell>
          <cell r="G91" t="str">
            <v>潮阳区</v>
          </cell>
          <cell r="H91">
            <v>132</v>
          </cell>
          <cell r="I91">
            <v>70</v>
          </cell>
          <cell r="J91">
            <v>202</v>
          </cell>
        </row>
        <row r="92">
          <cell r="B92" t="str">
            <v>澄海区</v>
          </cell>
          <cell r="C92">
            <v>119</v>
          </cell>
          <cell r="D92">
            <v>218</v>
          </cell>
          <cell r="E92">
            <v>337</v>
          </cell>
          <cell r="F92" t="str">
            <v>汕头市</v>
          </cell>
          <cell r="G92" t="str">
            <v>澄海区</v>
          </cell>
          <cell r="H92">
            <v>57</v>
          </cell>
          <cell r="I92">
            <v>62</v>
          </cell>
          <cell r="J92">
            <v>119</v>
          </cell>
        </row>
        <row r="93">
          <cell r="B93" t="str">
            <v>濠江区</v>
          </cell>
          <cell r="C93">
            <v>98</v>
          </cell>
          <cell r="D93">
            <v>101</v>
          </cell>
          <cell r="E93">
            <v>199</v>
          </cell>
          <cell r="F93" t="str">
            <v>汕头市</v>
          </cell>
          <cell r="G93" t="str">
            <v>濠江区</v>
          </cell>
          <cell r="H93">
            <v>39</v>
          </cell>
          <cell r="I93">
            <v>25</v>
          </cell>
          <cell r="J93">
            <v>64</v>
          </cell>
        </row>
        <row r="94">
          <cell r="B94" t="str">
            <v>金平区</v>
          </cell>
          <cell r="C94">
            <v>0</v>
          </cell>
          <cell r="D94">
            <v>140</v>
          </cell>
          <cell r="E94">
            <v>140</v>
          </cell>
          <cell r="F94" t="str">
            <v>汕头市</v>
          </cell>
          <cell r="G94" t="str">
            <v>金平区</v>
          </cell>
          <cell r="H94">
            <v>0</v>
          </cell>
          <cell r="I94">
            <v>57</v>
          </cell>
          <cell r="J94">
            <v>57</v>
          </cell>
        </row>
        <row r="95">
          <cell r="B95" t="str">
            <v>龙湖区</v>
          </cell>
          <cell r="C95">
            <v>69</v>
          </cell>
          <cell r="D95">
            <v>104</v>
          </cell>
          <cell r="E95">
            <v>173</v>
          </cell>
          <cell r="F95" t="str">
            <v>汕头市</v>
          </cell>
          <cell r="G95" t="str">
            <v>龙湖区</v>
          </cell>
          <cell r="H95">
            <v>16</v>
          </cell>
          <cell r="I95">
            <v>58</v>
          </cell>
          <cell r="J95">
            <v>74</v>
          </cell>
        </row>
        <row r="96">
          <cell r="B96" t="str">
            <v>南澳县</v>
          </cell>
          <cell r="C96">
            <v>20</v>
          </cell>
          <cell r="D96">
            <v>12</v>
          </cell>
          <cell r="E96">
            <v>32</v>
          </cell>
          <cell r="F96" t="str">
            <v>汕头市</v>
          </cell>
          <cell r="G96" t="str">
            <v>南澳县</v>
          </cell>
          <cell r="H96">
            <v>14</v>
          </cell>
          <cell r="I96">
            <v>4</v>
          </cell>
          <cell r="J96">
            <v>18</v>
          </cell>
        </row>
        <row r="97">
          <cell r="B97" t="str">
            <v>汕头市直</v>
          </cell>
          <cell r="C97">
            <v>0</v>
          </cell>
          <cell r="D97">
            <v>2</v>
          </cell>
          <cell r="E97">
            <v>2</v>
          </cell>
          <cell r="F97" t="str">
            <v>汕头市</v>
          </cell>
          <cell r="G97" t="str">
            <v>汕头市本级</v>
          </cell>
          <cell r="H97">
            <v>1</v>
          </cell>
          <cell r="I97">
            <v>0</v>
          </cell>
          <cell r="J97">
            <v>1</v>
          </cell>
        </row>
        <row r="98">
          <cell r="B98" t="str">
            <v>汕头市</v>
          </cell>
          <cell r="C98">
            <v>792</v>
          </cell>
          <cell r="D98">
            <v>1424</v>
          </cell>
          <cell r="E98">
            <v>2216</v>
          </cell>
          <cell r="F98" t="str">
            <v>汕头市</v>
          </cell>
          <cell r="H98">
            <v>290</v>
          </cell>
          <cell r="I98">
            <v>385</v>
          </cell>
          <cell r="J98">
            <v>675</v>
          </cell>
        </row>
        <row r="99">
          <cell r="B99" t="str">
            <v>城区</v>
          </cell>
          <cell r="C99">
            <v>20</v>
          </cell>
          <cell r="D99">
            <v>55</v>
          </cell>
          <cell r="E99">
            <v>75</v>
          </cell>
          <cell r="F99" t="str">
            <v>汕尾市</v>
          </cell>
          <cell r="G99" t="str">
            <v>城区</v>
          </cell>
          <cell r="H99">
            <v>2</v>
          </cell>
          <cell r="I99">
            <v>14</v>
          </cell>
          <cell r="J99">
            <v>16</v>
          </cell>
        </row>
        <row r="100">
          <cell r="B100" t="str">
            <v>海丰县</v>
          </cell>
          <cell r="C100">
            <v>116</v>
          </cell>
          <cell r="D100">
            <v>125</v>
          </cell>
          <cell r="E100">
            <v>241</v>
          </cell>
          <cell r="F100" t="str">
            <v>汕尾市</v>
          </cell>
          <cell r="G100" t="str">
            <v>海丰县</v>
          </cell>
          <cell r="H100">
            <v>29</v>
          </cell>
          <cell r="I100">
            <v>42</v>
          </cell>
          <cell r="J100">
            <v>71</v>
          </cell>
        </row>
        <row r="101">
          <cell r="B101" t="str">
            <v>陆丰市</v>
          </cell>
          <cell r="C101">
            <v>90</v>
          </cell>
          <cell r="D101">
            <v>338</v>
          </cell>
          <cell r="E101">
            <v>428</v>
          </cell>
          <cell r="F101" t="str">
            <v>汕尾市</v>
          </cell>
          <cell r="G101" t="str">
            <v>陆丰市</v>
          </cell>
          <cell r="H101">
            <v>36</v>
          </cell>
          <cell r="I101">
            <v>72</v>
          </cell>
          <cell r="J101">
            <v>108</v>
          </cell>
        </row>
        <row r="102">
          <cell r="B102" t="str">
            <v>陆河县</v>
          </cell>
          <cell r="C102">
            <v>0</v>
          </cell>
          <cell r="D102">
            <v>57</v>
          </cell>
          <cell r="E102">
            <v>57</v>
          </cell>
          <cell r="F102" t="str">
            <v>汕尾市</v>
          </cell>
          <cell r="G102" t="str">
            <v>陆河县</v>
          </cell>
          <cell r="H102">
            <v>0</v>
          </cell>
          <cell r="I102">
            <v>20</v>
          </cell>
          <cell r="J102">
            <v>20</v>
          </cell>
        </row>
        <row r="103">
          <cell r="B103" t="str">
            <v>汕尾市直</v>
          </cell>
          <cell r="C103">
            <v>0</v>
          </cell>
          <cell r="D103">
            <v>0</v>
          </cell>
          <cell r="E103">
            <v>0</v>
          </cell>
          <cell r="F103" t="str">
            <v>汕尾市</v>
          </cell>
          <cell r="G103" t="str">
            <v>汕尾市本级</v>
          </cell>
          <cell r="H103">
            <v>0</v>
          </cell>
          <cell r="I103">
            <v>0</v>
          </cell>
          <cell r="J103">
            <v>0</v>
          </cell>
        </row>
        <row r="104">
          <cell r="B104" t="str">
            <v>汕尾市</v>
          </cell>
          <cell r="C104">
            <v>226</v>
          </cell>
          <cell r="D104">
            <v>575</v>
          </cell>
          <cell r="E104">
            <v>801</v>
          </cell>
          <cell r="F104" t="str">
            <v>汕尾市</v>
          </cell>
          <cell r="H104">
            <v>67</v>
          </cell>
          <cell r="I104">
            <v>148</v>
          </cell>
          <cell r="J104">
            <v>215</v>
          </cell>
        </row>
        <row r="105">
          <cell r="B105" t="str">
            <v>乐昌市</v>
          </cell>
          <cell r="C105">
            <v>79</v>
          </cell>
          <cell r="D105">
            <v>145</v>
          </cell>
          <cell r="E105">
            <v>224</v>
          </cell>
          <cell r="F105" t="str">
            <v>韶关市</v>
          </cell>
          <cell r="G105" t="str">
            <v>乐昌市</v>
          </cell>
          <cell r="H105">
            <v>34</v>
          </cell>
          <cell r="I105">
            <v>59</v>
          </cell>
          <cell r="J105">
            <v>93</v>
          </cell>
        </row>
        <row r="106">
          <cell r="B106" t="str">
            <v>南雄市</v>
          </cell>
          <cell r="C106">
            <v>65</v>
          </cell>
          <cell r="D106">
            <v>147</v>
          </cell>
          <cell r="E106">
            <v>212</v>
          </cell>
          <cell r="F106" t="str">
            <v>韶关市</v>
          </cell>
          <cell r="G106" t="str">
            <v>南雄市</v>
          </cell>
          <cell r="H106">
            <v>43</v>
          </cell>
          <cell r="I106">
            <v>72</v>
          </cell>
          <cell r="J106">
            <v>115</v>
          </cell>
        </row>
        <row r="107">
          <cell r="B107" t="str">
            <v>曲江区</v>
          </cell>
          <cell r="C107">
            <v>15</v>
          </cell>
          <cell r="D107">
            <v>104</v>
          </cell>
          <cell r="E107">
            <v>119</v>
          </cell>
          <cell r="F107" t="str">
            <v>韶关市</v>
          </cell>
          <cell r="G107" t="str">
            <v>曲江区</v>
          </cell>
          <cell r="H107">
            <v>18</v>
          </cell>
          <cell r="I107">
            <v>41</v>
          </cell>
          <cell r="J107">
            <v>59</v>
          </cell>
        </row>
        <row r="108">
          <cell r="B108" t="str">
            <v>仁化县</v>
          </cell>
          <cell r="C108">
            <v>29</v>
          </cell>
          <cell r="D108">
            <v>62</v>
          </cell>
          <cell r="E108">
            <v>91</v>
          </cell>
          <cell r="F108" t="str">
            <v>韶关市</v>
          </cell>
          <cell r="G108" t="str">
            <v>仁化县</v>
          </cell>
          <cell r="H108">
            <v>16</v>
          </cell>
          <cell r="I108">
            <v>22</v>
          </cell>
          <cell r="J108">
            <v>38</v>
          </cell>
        </row>
        <row r="109">
          <cell r="B109" t="str">
            <v>乳源瑶族自治县</v>
          </cell>
          <cell r="C109">
            <v>42</v>
          </cell>
          <cell r="D109">
            <v>80</v>
          </cell>
          <cell r="E109">
            <v>122</v>
          </cell>
          <cell r="F109" t="str">
            <v>韶关市</v>
          </cell>
          <cell r="G109" t="str">
            <v>乳源瑶族自治县</v>
          </cell>
          <cell r="H109">
            <v>13</v>
          </cell>
          <cell r="I109">
            <v>31</v>
          </cell>
          <cell r="J109">
            <v>44</v>
          </cell>
        </row>
        <row r="110">
          <cell r="B110" t="str">
            <v>韶关市直</v>
          </cell>
          <cell r="C110">
            <v>0</v>
          </cell>
          <cell r="D110">
            <v>0</v>
          </cell>
          <cell r="E110">
            <v>0</v>
          </cell>
          <cell r="F110" t="str">
            <v>韶关市</v>
          </cell>
          <cell r="G110" t="str">
            <v>韶关市本级</v>
          </cell>
          <cell r="H110">
            <v>0</v>
          </cell>
          <cell r="I110">
            <v>19</v>
          </cell>
          <cell r="J110">
            <v>19</v>
          </cell>
        </row>
        <row r="111">
          <cell r="B111" t="str">
            <v>始兴县</v>
          </cell>
          <cell r="C111">
            <v>34</v>
          </cell>
          <cell r="D111">
            <v>67</v>
          </cell>
          <cell r="E111">
            <v>101</v>
          </cell>
          <cell r="F111" t="str">
            <v>韶关市</v>
          </cell>
          <cell r="G111" t="str">
            <v>始兴县</v>
          </cell>
          <cell r="H111">
            <v>20</v>
          </cell>
          <cell r="I111">
            <v>42</v>
          </cell>
          <cell r="J111">
            <v>62</v>
          </cell>
        </row>
        <row r="112">
          <cell r="B112" t="str">
            <v>翁源县</v>
          </cell>
          <cell r="C112">
            <v>36</v>
          </cell>
          <cell r="D112">
            <v>164</v>
          </cell>
          <cell r="E112">
            <v>200</v>
          </cell>
          <cell r="F112" t="str">
            <v>韶关市</v>
          </cell>
          <cell r="G112" t="str">
            <v>翁源县</v>
          </cell>
          <cell r="H112">
            <v>35</v>
          </cell>
          <cell r="I112">
            <v>68</v>
          </cell>
          <cell r="J112">
            <v>103</v>
          </cell>
        </row>
        <row r="113">
          <cell r="B113" t="str">
            <v>武江区</v>
          </cell>
          <cell r="C113">
            <v>67</v>
          </cell>
          <cell r="D113">
            <v>100</v>
          </cell>
          <cell r="E113">
            <v>167</v>
          </cell>
          <cell r="F113" t="str">
            <v>韶关市</v>
          </cell>
          <cell r="G113" t="str">
            <v>武江区</v>
          </cell>
          <cell r="H113">
            <v>11</v>
          </cell>
          <cell r="I113">
            <v>14</v>
          </cell>
          <cell r="J113">
            <v>25</v>
          </cell>
        </row>
        <row r="114">
          <cell r="B114" t="str">
            <v>新丰县</v>
          </cell>
          <cell r="C114">
            <v>42</v>
          </cell>
          <cell r="D114">
            <v>83</v>
          </cell>
          <cell r="E114">
            <v>125</v>
          </cell>
          <cell r="F114" t="str">
            <v>韶关市</v>
          </cell>
          <cell r="G114" t="str">
            <v>新丰县</v>
          </cell>
          <cell r="H114">
            <v>32</v>
          </cell>
          <cell r="I114">
            <v>30</v>
          </cell>
          <cell r="J114">
            <v>62</v>
          </cell>
        </row>
        <row r="115">
          <cell r="B115" t="str">
            <v>浈江区</v>
          </cell>
          <cell r="C115">
            <v>23</v>
          </cell>
          <cell r="D115">
            <v>55</v>
          </cell>
          <cell r="E115">
            <v>78</v>
          </cell>
          <cell r="F115" t="str">
            <v>韶关市</v>
          </cell>
          <cell r="G115" t="str">
            <v>浈江区</v>
          </cell>
          <cell r="H115">
            <v>14</v>
          </cell>
          <cell r="I115">
            <v>23</v>
          </cell>
          <cell r="J115">
            <v>37</v>
          </cell>
        </row>
        <row r="116">
          <cell r="B116" t="str">
            <v>韶关市</v>
          </cell>
          <cell r="C116">
            <v>432</v>
          </cell>
          <cell r="D116">
            <v>1007</v>
          </cell>
          <cell r="E116">
            <v>1439</v>
          </cell>
          <cell r="F116" t="str">
            <v>韶关市</v>
          </cell>
          <cell r="H116">
            <v>236</v>
          </cell>
          <cell r="I116">
            <v>421</v>
          </cell>
          <cell r="J116">
            <v>657</v>
          </cell>
        </row>
        <row r="117">
          <cell r="B117" t="str">
            <v>江城区</v>
          </cell>
          <cell r="C117">
            <v>75</v>
          </cell>
          <cell r="D117">
            <v>96</v>
          </cell>
          <cell r="E117">
            <v>171</v>
          </cell>
          <cell r="F117" t="str">
            <v>阳江市</v>
          </cell>
          <cell r="G117" t="str">
            <v>江城区</v>
          </cell>
          <cell r="H117">
            <v>38</v>
          </cell>
          <cell r="I117">
            <v>38</v>
          </cell>
          <cell r="J117">
            <v>76</v>
          </cell>
        </row>
        <row r="118">
          <cell r="B118" t="str">
            <v>阳春市</v>
          </cell>
          <cell r="C118">
            <v>197</v>
          </cell>
          <cell r="D118">
            <v>268</v>
          </cell>
          <cell r="E118">
            <v>465</v>
          </cell>
          <cell r="F118" t="str">
            <v>阳江市</v>
          </cell>
          <cell r="G118" t="str">
            <v>阳春市</v>
          </cell>
          <cell r="H118">
            <v>83</v>
          </cell>
          <cell r="I118">
            <v>113</v>
          </cell>
          <cell r="J118">
            <v>196</v>
          </cell>
        </row>
        <row r="119">
          <cell r="B119" t="str">
            <v>阳东区</v>
          </cell>
          <cell r="C119">
            <v>55</v>
          </cell>
          <cell r="D119">
            <v>143</v>
          </cell>
          <cell r="E119">
            <v>198</v>
          </cell>
          <cell r="F119" t="str">
            <v>阳江市</v>
          </cell>
          <cell r="G119" t="str">
            <v>阳东区</v>
          </cell>
          <cell r="H119">
            <v>4</v>
          </cell>
          <cell r="I119">
            <v>51</v>
          </cell>
          <cell r="J119">
            <v>55</v>
          </cell>
        </row>
        <row r="120">
          <cell r="B120" t="str">
            <v>阳江市直</v>
          </cell>
          <cell r="C120">
            <v>0</v>
          </cell>
          <cell r="D120">
            <v>0</v>
          </cell>
          <cell r="E120">
            <v>0</v>
          </cell>
          <cell r="F120" t="str">
            <v>阳江市</v>
          </cell>
          <cell r="G120" t="str">
            <v>阳江市本级</v>
          </cell>
          <cell r="H120">
            <v>0</v>
          </cell>
          <cell r="I120">
            <v>0</v>
          </cell>
          <cell r="J120">
            <v>0</v>
          </cell>
        </row>
        <row r="121">
          <cell r="B121" t="str">
            <v>阳西县</v>
          </cell>
          <cell r="C121">
            <v>55</v>
          </cell>
          <cell r="D121">
            <v>121</v>
          </cell>
          <cell r="E121">
            <v>176</v>
          </cell>
          <cell r="F121" t="str">
            <v>阳江市</v>
          </cell>
          <cell r="G121" t="str">
            <v>阳西县</v>
          </cell>
          <cell r="H121">
            <v>13</v>
          </cell>
          <cell r="I121">
            <v>58</v>
          </cell>
          <cell r="J121">
            <v>71</v>
          </cell>
        </row>
        <row r="122">
          <cell r="B122" t="str">
            <v>阳江市</v>
          </cell>
          <cell r="C122">
            <v>382</v>
          </cell>
          <cell r="D122">
            <v>628</v>
          </cell>
          <cell r="E122">
            <v>1010</v>
          </cell>
          <cell r="F122" t="str">
            <v>阳江市</v>
          </cell>
          <cell r="H122">
            <v>138</v>
          </cell>
          <cell r="I122">
            <v>260</v>
          </cell>
          <cell r="J122">
            <v>398</v>
          </cell>
        </row>
        <row r="123">
          <cell r="B123" t="str">
            <v>罗定市</v>
          </cell>
          <cell r="C123">
            <v>103</v>
          </cell>
          <cell r="D123">
            <v>428</v>
          </cell>
          <cell r="E123">
            <v>531</v>
          </cell>
          <cell r="F123" t="str">
            <v>云浮市</v>
          </cell>
          <cell r="G123" t="str">
            <v>罗定市</v>
          </cell>
          <cell r="H123">
            <v>35</v>
          </cell>
          <cell r="I123">
            <v>127</v>
          </cell>
          <cell r="J123">
            <v>162</v>
          </cell>
        </row>
        <row r="124">
          <cell r="B124" t="str">
            <v>新兴县</v>
          </cell>
          <cell r="C124">
            <v>66</v>
          </cell>
          <cell r="D124">
            <v>82</v>
          </cell>
          <cell r="E124">
            <v>148</v>
          </cell>
          <cell r="F124" t="str">
            <v>云浮市</v>
          </cell>
          <cell r="G124" t="str">
            <v>新兴县</v>
          </cell>
          <cell r="H124">
            <v>22</v>
          </cell>
          <cell r="I124">
            <v>29</v>
          </cell>
          <cell r="J124">
            <v>51</v>
          </cell>
        </row>
        <row r="125">
          <cell r="B125" t="str">
            <v>郁南县</v>
          </cell>
          <cell r="C125">
            <v>148</v>
          </cell>
          <cell r="D125">
            <v>180</v>
          </cell>
          <cell r="E125">
            <v>328</v>
          </cell>
          <cell r="F125" t="str">
            <v>云浮市</v>
          </cell>
          <cell r="G125" t="str">
            <v>郁南县</v>
          </cell>
          <cell r="H125">
            <v>10</v>
          </cell>
          <cell r="I125">
            <v>24</v>
          </cell>
          <cell r="J125">
            <v>34</v>
          </cell>
        </row>
        <row r="126">
          <cell r="B126" t="str">
            <v>云安区</v>
          </cell>
          <cell r="C126">
            <v>42</v>
          </cell>
          <cell r="D126">
            <v>101</v>
          </cell>
          <cell r="E126">
            <v>143</v>
          </cell>
          <cell r="F126" t="str">
            <v>云浮市</v>
          </cell>
          <cell r="G126" t="str">
            <v>云安区</v>
          </cell>
          <cell r="H126">
            <v>18</v>
          </cell>
          <cell r="I126">
            <v>41</v>
          </cell>
          <cell r="J126">
            <v>59</v>
          </cell>
        </row>
        <row r="127">
          <cell r="B127" t="str">
            <v>云城区</v>
          </cell>
          <cell r="C127">
            <v>82</v>
          </cell>
          <cell r="D127">
            <v>58</v>
          </cell>
          <cell r="E127">
            <v>140</v>
          </cell>
          <cell r="F127" t="str">
            <v>云浮市</v>
          </cell>
          <cell r="G127" t="str">
            <v>云城区</v>
          </cell>
          <cell r="H127">
            <v>6</v>
          </cell>
          <cell r="I127">
            <v>28</v>
          </cell>
          <cell r="J127">
            <v>34</v>
          </cell>
        </row>
        <row r="128">
          <cell r="B128" t="str">
            <v>云浮市直</v>
          </cell>
          <cell r="C128">
            <v>0</v>
          </cell>
          <cell r="D128">
            <v>0</v>
          </cell>
          <cell r="E128">
            <v>0</v>
          </cell>
          <cell r="F128" t="str">
            <v>云浮市</v>
          </cell>
          <cell r="G128" t="str">
            <v>云浮市本级</v>
          </cell>
          <cell r="H128">
            <v>0</v>
          </cell>
          <cell r="I128">
            <v>0</v>
          </cell>
          <cell r="J128">
            <v>0</v>
          </cell>
        </row>
        <row r="129">
          <cell r="B129" t="str">
            <v>云浮市</v>
          </cell>
          <cell r="C129">
            <v>441</v>
          </cell>
          <cell r="D129">
            <v>849</v>
          </cell>
          <cell r="E129">
            <v>1290</v>
          </cell>
          <cell r="F129" t="str">
            <v>云浮市</v>
          </cell>
          <cell r="H129">
            <v>91</v>
          </cell>
          <cell r="I129">
            <v>249</v>
          </cell>
          <cell r="J129">
            <v>340</v>
          </cell>
        </row>
        <row r="130">
          <cell r="B130" t="str">
            <v>赤坎区</v>
          </cell>
          <cell r="C130">
            <v>32</v>
          </cell>
          <cell r="D130">
            <v>65</v>
          </cell>
          <cell r="E130">
            <v>97</v>
          </cell>
          <cell r="F130" t="str">
            <v>湛江市</v>
          </cell>
          <cell r="G130" t="str">
            <v>赤坎区</v>
          </cell>
          <cell r="H130">
            <v>10</v>
          </cell>
          <cell r="I130">
            <v>21</v>
          </cell>
          <cell r="J130">
            <v>31</v>
          </cell>
        </row>
        <row r="131">
          <cell r="B131" t="str">
            <v>雷州市</v>
          </cell>
          <cell r="C131">
            <v>22</v>
          </cell>
          <cell r="D131">
            <v>588</v>
          </cell>
          <cell r="E131">
            <v>610</v>
          </cell>
          <cell r="F131" t="str">
            <v>湛江市</v>
          </cell>
          <cell r="G131" t="str">
            <v>雷州市</v>
          </cell>
          <cell r="H131">
            <v>10</v>
          </cell>
          <cell r="I131">
            <v>160</v>
          </cell>
          <cell r="J131">
            <v>170</v>
          </cell>
        </row>
        <row r="132">
          <cell r="B132" t="str">
            <v>廉江市</v>
          </cell>
          <cell r="C132">
            <v>341</v>
          </cell>
          <cell r="D132">
            <v>407</v>
          </cell>
          <cell r="E132">
            <v>748</v>
          </cell>
          <cell r="F132" t="str">
            <v>湛江市</v>
          </cell>
          <cell r="G132" t="str">
            <v>廉江市</v>
          </cell>
          <cell r="H132">
            <v>27</v>
          </cell>
          <cell r="I132">
            <v>115</v>
          </cell>
          <cell r="J132">
            <v>142</v>
          </cell>
        </row>
        <row r="133">
          <cell r="B133" t="str">
            <v>麻章区</v>
          </cell>
          <cell r="C133">
            <v>25</v>
          </cell>
          <cell r="D133">
            <v>111</v>
          </cell>
          <cell r="E133">
            <v>136</v>
          </cell>
          <cell r="F133" t="str">
            <v>湛江市</v>
          </cell>
          <cell r="G133" t="str">
            <v>麻章区</v>
          </cell>
          <cell r="H133">
            <v>8</v>
          </cell>
          <cell r="I133">
            <v>38</v>
          </cell>
          <cell r="J133">
            <v>46</v>
          </cell>
        </row>
        <row r="134">
          <cell r="B134" t="str">
            <v>坡头区</v>
          </cell>
          <cell r="C134">
            <v>5</v>
          </cell>
          <cell r="D134">
            <v>20</v>
          </cell>
          <cell r="E134">
            <v>25</v>
          </cell>
          <cell r="F134" t="str">
            <v>湛江市</v>
          </cell>
          <cell r="G134" t="str">
            <v>坡头区</v>
          </cell>
          <cell r="H134">
            <v>4</v>
          </cell>
          <cell r="I134">
            <v>2</v>
          </cell>
          <cell r="J134">
            <v>6</v>
          </cell>
        </row>
        <row r="135">
          <cell r="B135" t="str">
            <v>遂溪县</v>
          </cell>
          <cell r="C135">
            <v>76</v>
          </cell>
          <cell r="D135">
            <v>196</v>
          </cell>
          <cell r="E135">
            <v>272</v>
          </cell>
          <cell r="F135" t="str">
            <v>湛江市</v>
          </cell>
          <cell r="G135" t="str">
            <v>遂溪县</v>
          </cell>
          <cell r="H135">
            <v>18</v>
          </cell>
          <cell r="I135">
            <v>50</v>
          </cell>
          <cell r="J135">
            <v>68</v>
          </cell>
        </row>
        <row r="136">
          <cell r="B136" t="str">
            <v>吴川市</v>
          </cell>
          <cell r="C136">
            <v>133</v>
          </cell>
          <cell r="D136">
            <v>226</v>
          </cell>
          <cell r="E136">
            <v>359</v>
          </cell>
          <cell r="F136" t="str">
            <v>湛江市</v>
          </cell>
          <cell r="G136" t="str">
            <v>吴川市</v>
          </cell>
          <cell r="H136">
            <v>0</v>
          </cell>
          <cell r="I136">
            <v>52</v>
          </cell>
          <cell r="J136">
            <v>52</v>
          </cell>
        </row>
        <row r="137">
          <cell r="B137" t="str">
            <v>霞山区</v>
          </cell>
          <cell r="C137">
            <v>2</v>
          </cell>
          <cell r="D137">
            <v>78</v>
          </cell>
          <cell r="E137">
            <v>80</v>
          </cell>
          <cell r="F137" t="str">
            <v>湛江市</v>
          </cell>
          <cell r="G137" t="str">
            <v>霞山区</v>
          </cell>
          <cell r="H137">
            <v>1</v>
          </cell>
          <cell r="I137">
            <v>37</v>
          </cell>
          <cell r="J137">
            <v>38</v>
          </cell>
        </row>
        <row r="138">
          <cell r="B138" t="str">
            <v>徐闻县</v>
          </cell>
          <cell r="C138">
            <v>44</v>
          </cell>
          <cell r="D138">
            <v>313</v>
          </cell>
          <cell r="E138">
            <v>357</v>
          </cell>
          <cell r="F138" t="str">
            <v>湛江市</v>
          </cell>
          <cell r="G138" t="str">
            <v>徐闻县</v>
          </cell>
          <cell r="H138">
            <v>22</v>
          </cell>
          <cell r="I138">
            <v>115</v>
          </cell>
          <cell r="J138">
            <v>137</v>
          </cell>
        </row>
        <row r="139">
          <cell r="B139" t="str">
            <v>湛江市直</v>
          </cell>
          <cell r="C139">
            <v>0</v>
          </cell>
          <cell r="D139">
            <v>4</v>
          </cell>
          <cell r="E139">
            <v>4</v>
          </cell>
          <cell r="F139" t="str">
            <v>湛江市</v>
          </cell>
          <cell r="G139" t="str">
            <v>湛江市本级</v>
          </cell>
          <cell r="H139">
            <v>0</v>
          </cell>
          <cell r="I139">
            <v>1</v>
          </cell>
          <cell r="J139">
            <v>1</v>
          </cell>
        </row>
        <row r="140">
          <cell r="B140" t="str">
            <v>湛江市</v>
          </cell>
          <cell r="C140">
            <v>680</v>
          </cell>
          <cell r="D140">
            <v>2008</v>
          </cell>
          <cell r="E140">
            <v>2688</v>
          </cell>
          <cell r="F140" t="str">
            <v>湛江市</v>
          </cell>
          <cell r="H140">
            <v>100</v>
          </cell>
          <cell r="I140">
            <v>591</v>
          </cell>
          <cell r="J140">
            <v>691</v>
          </cell>
        </row>
        <row r="141">
          <cell r="B141" t="str">
            <v>德庆县</v>
          </cell>
          <cell r="C141">
            <v>45</v>
          </cell>
          <cell r="D141">
            <v>82</v>
          </cell>
          <cell r="E141">
            <v>127</v>
          </cell>
          <cell r="F141" t="str">
            <v>肇庆市</v>
          </cell>
          <cell r="G141" t="str">
            <v>德庆县</v>
          </cell>
          <cell r="H141">
            <v>36</v>
          </cell>
          <cell r="I141">
            <v>25</v>
          </cell>
          <cell r="J141">
            <v>61</v>
          </cell>
        </row>
        <row r="142">
          <cell r="B142" t="str">
            <v>鼎湖区</v>
          </cell>
          <cell r="C142">
            <v>21</v>
          </cell>
          <cell r="D142">
            <v>21</v>
          </cell>
          <cell r="E142">
            <v>42</v>
          </cell>
          <cell r="F142" t="str">
            <v>肇庆市</v>
          </cell>
          <cell r="G142" t="str">
            <v>鼎湖区</v>
          </cell>
          <cell r="H142">
            <v>11</v>
          </cell>
          <cell r="I142">
            <v>12</v>
          </cell>
          <cell r="J142">
            <v>23</v>
          </cell>
        </row>
        <row r="143">
          <cell r="B143" t="str">
            <v>端州区</v>
          </cell>
          <cell r="C143">
            <v>23</v>
          </cell>
          <cell r="D143">
            <v>236</v>
          </cell>
          <cell r="E143">
            <v>259</v>
          </cell>
          <cell r="F143" t="str">
            <v>肇庆市</v>
          </cell>
          <cell r="G143" t="str">
            <v>端州区</v>
          </cell>
          <cell r="H143">
            <v>0</v>
          </cell>
          <cell r="I143">
            <v>52</v>
          </cell>
          <cell r="J143">
            <v>52</v>
          </cell>
        </row>
        <row r="144">
          <cell r="B144" t="str">
            <v>封开县</v>
          </cell>
          <cell r="C144">
            <v>90</v>
          </cell>
          <cell r="D144">
            <v>97</v>
          </cell>
          <cell r="E144">
            <v>187</v>
          </cell>
          <cell r="F144" t="str">
            <v>肇庆市</v>
          </cell>
          <cell r="G144" t="str">
            <v>封开县</v>
          </cell>
          <cell r="H144">
            <v>36</v>
          </cell>
          <cell r="I144">
            <v>49</v>
          </cell>
          <cell r="J144">
            <v>85</v>
          </cell>
        </row>
        <row r="145">
          <cell r="B145" t="str">
            <v>高要区</v>
          </cell>
          <cell r="C145">
            <v>34</v>
          </cell>
          <cell r="D145">
            <v>160</v>
          </cell>
          <cell r="E145">
            <v>194</v>
          </cell>
          <cell r="F145" t="str">
            <v>肇庆市</v>
          </cell>
          <cell r="G145" t="str">
            <v>高要区</v>
          </cell>
          <cell r="H145">
            <v>14</v>
          </cell>
          <cell r="I145">
            <v>60</v>
          </cell>
          <cell r="J145">
            <v>74</v>
          </cell>
        </row>
        <row r="146">
          <cell r="B146" t="str">
            <v>广宁县</v>
          </cell>
          <cell r="C146">
            <v>94</v>
          </cell>
          <cell r="D146">
            <v>107</v>
          </cell>
          <cell r="E146">
            <v>201</v>
          </cell>
          <cell r="F146" t="str">
            <v>肇庆市</v>
          </cell>
          <cell r="G146" t="str">
            <v>广宁县</v>
          </cell>
          <cell r="H146">
            <v>44</v>
          </cell>
          <cell r="I146">
            <v>43</v>
          </cell>
          <cell r="J146">
            <v>87</v>
          </cell>
        </row>
        <row r="147">
          <cell r="B147" t="str">
            <v>怀集县</v>
          </cell>
          <cell r="C147">
            <v>250</v>
          </cell>
          <cell r="D147">
            <v>346</v>
          </cell>
          <cell r="E147">
            <v>596</v>
          </cell>
          <cell r="F147" t="str">
            <v>肇庆市</v>
          </cell>
          <cell r="G147" t="str">
            <v>怀集县</v>
          </cell>
          <cell r="H147">
            <v>211</v>
          </cell>
          <cell r="I147">
            <v>161</v>
          </cell>
          <cell r="J147">
            <v>372</v>
          </cell>
        </row>
        <row r="148">
          <cell r="B148" t="str">
            <v>四会市</v>
          </cell>
          <cell r="C148">
            <v>50</v>
          </cell>
          <cell r="D148">
            <v>75</v>
          </cell>
          <cell r="E148">
            <v>125</v>
          </cell>
          <cell r="F148" t="str">
            <v>肇庆市</v>
          </cell>
          <cell r="G148" t="str">
            <v>四会市</v>
          </cell>
          <cell r="H148">
            <v>24</v>
          </cell>
          <cell r="I148">
            <v>50</v>
          </cell>
          <cell r="J148">
            <v>74</v>
          </cell>
        </row>
        <row r="149">
          <cell r="B149" t="str">
            <v>肇庆市直</v>
          </cell>
          <cell r="C149">
            <v>0</v>
          </cell>
          <cell r="D149">
            <v>0</v>
          </cell>
          <cell r="E149">
            <v>0</v>
          </cell>
          <cell r="F149" t="str">
            <v>肇庆市</v>
          </cell>
          <cell r="G149" t="str">
            <v>肇庆市本级</v>
          </cell>
          <cell r="H149">
            <v>0</v>
          </cell>
          <cell r="I149">
            <v>1</v>
          </cell>
          <cell r="J149">
            <v>1</v>
          </cell>
        </row>
        <row r="150">
          <cell r="B150" t="str">
            <v>肇庆市</v>
          </cell>
          <cell r="C150">
            <v>607</v>
          </cell>
          <cell r="D150">
            <v>1124</v>
          </cell>
          <cell r="E150">
            <v>1731</v>
          </cell>
          <cell r="F150" t="str">
            <v>肇庆市</v>
          </cell>
          <cell r="H150">
            <v>376</v>
          </cell>
          <cell r="I150">
            <v>453</v>
          </cell>
          <cell r="J150">
            <v>829</v>
          </cell>
        </row>
        <row r="151">
          <cell r="B151" t="str">
            <v>中山市直</v>
          </cell>
          <cell r="C151">
            <v>0</v>
          </cell>
          <cell r="D151">
            <v>1</v>
          </cell>
          <cell r="E151">
            <v>1</v>
          </cell>
          <cell r="F151" t="str">
            <v>中山市</v>
          </cell>
          <cell r="G151" t="str">
            <v>中山市本级</v>
          </cell>
          <cell r="H151">
            <v>0</v>
          </cell>
          <cell r="I151">
            <v>9</v>
          </cell>
          <cell r="J151">
            <v>9</v>
          </cell>
        </row>
        <row r="152">
          <cell r="B152" t="str">
            <v>中山县</v>
          </cell>
          <cell r="C152">
            <v>89</v>
          </cell>
          <cell r="D152">
            <v>362</v>
          </cell>
          <cell r="E152">
            <v>451</v>
          </cell>
          <cell r="F152" t="str">
            <v>中山市</v>
          </cell>
          <cell r="G152" t="str">
            <v>中山县</v>
          </cell>
          <cell r="H152">
            <v>20</v>
          </cell>
          <cell r="I152">
            <v>92</v>
          </cell>
          <cell r="J152">
            <v>112</v>
          </cell>
        </row>
        <row r="153">
          <cell r="B153" t="str">
            <v>中山市</v>
          </cell>
          <cell r="C153">
            <v>89</v>
          </cell>
          <cell r="D153">
            <v>363</v>
          </cell>
          <cell r="E153">
            <v>452</v>
          </cell>
          <cell r="F153" t="str">
            <v>中山市</v>
          </cell>
          <cell r="H153">
            <v>20</v>
          </cell>
          <cell r="I153">
            <v>101</v>
          </cell>
          <cell r="J153">
            <v>121</v>
          </cell>
        </row>
        <row r="154">
          <cell r="B154" t="str">
            <v>斗门区</v>
          </cell>
          <cell r="C154">
            <v>0</v>
          </cell>
          <cell r="D154">
            <v>38</v>
          </cell>
          <cell r="E154">
            <v>38</v>
          </cell>
          <cell r="F154" t="str">
            <v>珠海市</v>
          </cell>
          <cell r="G154" t="str">
            <v>斗门区</v>
          </cell>
          <cell r="H154">
            <v>0</v>
          </cell>
          <cell r="I154">
            <v>13</v>
          </cell>
          <cell r="J154">
            <v>13</v>
          </cell>
        </row>
        <row r="155">
          <cell r="B155" t="str">
            <v>金湾区</v>
          </cell>
          <cell r="C155">
            <v>6</v>
          </cell>
          <cell r="D155">
            <v>164</v>
          </cell>
          <cell r="E155">
            <v>170</v>
          </cell>
          <cell r="F155" t="str">
            <v>珠海市</v>
          </cell>
          <cell r="G155" t="str">
            <v>金湾区</v>
          </cell>
          <cell r="H155">
            <v>0</v>
          </cell>
          <cell r="I155">
            <v>16</v>
          </cell>
          <cell r="J155">
            <v>16</v>
          </cell>
        </row>
        <row r="156">
          <cell r="B156" t="str">
            <v>香洲区</v>
          </cell>
          <cell r="C156">
            <v>91</v>
          </cell>
          <cell r="D156">
            <v>123</v>
          </cell>
          <cell r="E156">
            <v>214</v>
          </cell>
          <cell r="F156" t="str">
            <v>珠海市</v>
          </cell>
          <cell r="G156" t="str">
            <v>香洲区</v>
          </cell>
          <cell r="H156">
            <v>2</v>
          </cell>
          <cell r="I156">
            <v>56</v>
          </cell>
          <cell r="J156">
            <v>58</v>
          </cell>
        </row>
        <row r="157">
          <cell r="B157" t="str">
            <v>珠海市直</v>
          </cell>
          <cell r="C157">
            <v>0</v>
          </cell>
          <cell r="D157">
            <v>0</v>
          </cell>
          <cell r="E157">
            <v>0</v>
          </cell>
          <cell r="F157" t="str">
            <v>珠海市</v>
          </cell>
          <cell r="G157" t="str">
            <v>珠海市本级</v>
          </cell>
          <cell r="H157">
            <v>0</v>
          </cell>
          <cell r="I157">
            <v>2</v>
          </cell>
          <cell r="J157">
            <v>2</v>
          </cell>
        </row>
        <row r="158">
          <cell r="B158" t="str">
            <v>珠海市</v>
          </cell>
          <cell r="C158">
            <v>97</v>
          </cell>
          <cell r="D158">
            <v>325</v>
          </cell>
          <cell r="E158">
            <v>422</v>
          </cell>
          <cell r="F158" t="str">
            <v>珠海市</v>
          </cell>
          <cell r="H158">
            <v>2</v>
          </cell>
          <cell r="I158">
            <v>87</v>
          </cell>
          <cell r="J158">
            <v>89</v>
          </cell>
        </row>
        <row r="159">
          <cell r="C159">
            <v>9145</v>
          </cell>
          <cell r="D159">
            <v>21620</v>
          </cell>
          <cell r="E159">
            <v>30765</v>
          </cell>
          <cell r="F159" t="str">
            <v>总计</v>
          </cell>
          <cell r="H159">
            <v>3773</v>
          </cell>
          <cell r="I159">
            <v>7390</v>
          </cell>
          <cell r="J159">
            <v>11163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V6"/>
  <sheetViews>
    <sheetView tabSelected="1" zoomScale="85" zoomScaleSheetLayoutView="100" workbookViewId="0">
      <pane ySplit="5" topLeftCell="A6" activePane="bottomLeft" state="frozen"/>
      <selection pane="bottomLeft" activeCell="Q10" sqref="Q10"/>
    </sheetView>
  </sheetViews>
  <sheetFormatPr defaultColWidth="9" defaultRowHeight="13.5" x14ac:dyDescent="0.15"/>
  <cols>
    <col min="1" max="1" width="15.25" customWidth="1"/>
    <col min="2" max="2" width="15.25" style="2" customWidth="1"/>
    <col min="3" max="3" width="10.375" style="3" customWidth="1"/>
    <col min="4" max="14" width="9" style="3" customWidth="1"/>
    <col min="15" max="15" width="10.125" style="4" customWidth="1"/>
    <col min="16" max="16" width="9.875" style="4" customWidth="1"/>
    <col min="17" max="17" width="17.5" customWidth="1"/>
    <col min="18" max="18" width="9" customWidth="1"/>
    <col min="19" max="19" width="15.25" customWidth="1"/>
    <col min="20" max="20" width="18.375" customWidth="1"/>
    <col min="21" max="21" width="16.375" customWidth="1"/>
    <col min="22" max="22" width="17.375" customWidth="1"/>
  </cols>
  <sheetData>
    <row r="1" spans="1:22" ht="59.25" customHeight="1" x14ac:dyDescent="0.15">
      <c r="A1" s="20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90" customHeight="1" x14ac:dyDescent="0.15">
      <c r="A2" s="22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  <c r="P2" s="24"/>
      <c r="Q2" s="25"/>
      <c r="R2" s="25"/>
      <c r="S2" s="25"/>
      <c r="T2" s="25"/>
      <c r="U2" s="25"/>
      <c r="V2" s="25"/>
    </row>
    <row r="3" spans="1:22" s="1" customFormat="1" ht="24.95" customHeight="1" x14ac:dyDescent="0.15">
      <c r="A3" s="27" t="s">
        <v>0</v>
      </c>
      <c r="B3" s="30" t="s">
        <v>1</v>
      </c>
      <c r="C3" s="26" t="s">
        <v>2</v>
      </c>
      <c r="D3" s="26"/>
      <c r="E3" s="26"/>
      <c r="F3" s="26"/>
      <c r="G3" s="26"/>
      <c r="H3" s="26"/>
      <c r="I3" s="26"/>
      <c r="J3" s="26"/>
      <c r="K3" s="26"/>
      <c r="L3" s="26"/>
      <c r="M3" s="26" t="s">
        <v>3</v>
      </c>
      <c r="N3" s="26"/>
      <c r="O3" s="33" t="s">
        <v>4</v>
      </c>
      <c r="P3" s="33"/>
      <c r="Q3" s="21" t="s">
        <v>5</v>
      </c>
      <c r="R3" s="21"/>
      <c r="S3" s="21"/>
      <c r="T3" s="21" t="s">
        <v>6</v>
      </c>
      <c r="U3" s="21"/>
      <c r="V3" s="21" t="s">
        <v>7</v>
      </c>
    </row>
    <row r="4" spans="1:22" s="1" customFormat="1" ht="24.95" customHeight="1" x14ac:dyDescent="0.15">
      <c r="A4" s="28"/>
      <c r="B4" s="31"/>
      <c r="C4" s="26" t="s">
        <v>8</v>
      </c>
      <c r="D4" s="26"/>
      <c r="E4" s="26"/>
      <c r="F4" s="26"/>
      <c r="G4" s="26"/>
      <c r="H4" s="26" t="s">
        <v>9</v>
      </c>
      <c r="I4" s="26"/>
      <c r="J4" s="26"/>
      <c r="K4" s="26"/>
      <c r="L4" s="26"/>
      <c r="M4" s="26"/>
      <c r="N4" s="26"/>
      <c r="O4" s="33"/>
      <c r="P4" s="33"/>
      <c r="Q4" s="21"/>
      <c r="R4" s="21"/>
      <c r="S4" s="21"/>
      <c r="T4" s="21"/>
      <c r="U4" s="21"/>
      <c r="V4" s="21"/>
    </row>
    <row r="5" spans="1:22" s="1" customFormat="1" ht="24.95" customHeight="1" x14ac:dyDescent="0.15">
      <c r="A5" s="29"/>
      <c r="B5" s="32"/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8</v>
      </c>
      <c r="N5" s="5" t="s">
        <v>9</v>
      </c>
      <c r="O5" s="10" t="s">
        <v>8</v>
      </c>
      <c r="P5" s="10" t="s">
        <v>9</v>
      </c>
      <c r="Q5" s="13" t="s">
        <v>15</v>
      </c>
      <c r="R5" s="14" t="s">
        <v>16</v>
      </c>
      <c r="S5" s="15" t="s">
        <v>17</v>
      </c>
      <c r="T5" s="15" t="s">
        <v>18</v>
      </c>
      <c r="U5" s="13" t="s">
        <v>19</v>
      </c>
      <c r="V5" s="21"/>
    </row>
    <row r="6" spans="1:22" ht="24.95" customHeight="1" x14ac:dyDescent="0.15">
      <c r="A6" s="6" t="s">
        <v>20</v>
      </c>
      <c r="B6" s="7">
        <f t="shared" ref="B6" si="0">C6+H6+M6+N6+O6+P6</f>
        <v>263</v>
      </c>
      <c r="C6" s="8">
        <v>86</v>
      </c>
      <c r="D6" s="8">
        <v>0</v>
      </c>
      <c r="E6" s="8">
        <v>2</v>
      </c>
      <c r="F6" s="8">
        <v>41</v>
      </c>
      <c r="G6" s="8">
        <v>43</v>
      </c>
      <c r="H6" s="8">
        <v>24</v>
      </c>
      <c r="I6" s="8">
        <v>0</v>
      </c>
      <c r="J6" s="8">
        <v>0</v>
      </c>
      <c r="K6" s="8">
        <v>14</v>
      </c>
      <c r="L6" s="8">
        <v>10</v>
      </c>
      <c r="M6" s="9">
        <v>0</v>
      </c>
      <c r="N6" s="9">
        <v>0</v>
      </c>
      <c r="O6" s="11">
        <f>VLOOKUP(A6,[1]随班就读、送教是门!B$1:J$65536,4,FALSE)</f>
        <v>86</v>
      </c>
      <c r="P6" s="12">
        <f>VLOOKUP(A6,[1]随班就读、送教是门!B$1:J$65536,9,FALSE)</f>
        <v>67</v>
      </c>
      <c r="Q6" s="16">
        <f t="shared" ref="Q6" si="1">(D6*8+E6*8+F6*10+G6*10)*1150+(I6*8+J6*8+K6*10+L6*10+N6*5)*1950+(M6+O6+P6)*6000</f>
        <v>2370400</v>
      </c>
      <c r="R6" s="16">
        <v>50</v>
      </c>
      <c r="S6" s="16">
        <f t="shared" ref="S6" si="2">Q6*R6/100</f>
        <v>1185200</v>
      </c>
      <c r="T6" s="17">
        <v>1174000</v>
      </c>
      <c r="U6" s="18">
        <f t="shared" ref="U6" si="3">S6-T6</f>
        <v>11200</v>
      </c>
      <c r="V6" s="16">
        <f t="shared" ref="V6" si="4">S6+U6</f>
        <v>1196400</v>
      </c>
    </row>
  </sheetData>
  <mergeCells count="11">
    <mergeCell ref="T3:U4"/>
    <mergeCell ref="A2:V2"/>
    <mergeCell ref="C3:L3"/>
    <mergeCell ref="C4:G4"/>
    <mergeCell ref="H4:L4"/>
    <mergeCell ref="A3:A5"/>
    <mergeCell ref="B3:B5"/>
    <mergeCell ref="V3:V5"/>
    <mergeCell ref="M3:N4"/>
    <mergeCell ref="O3:P4"/>
    <mergeCell ref="Q3:S4"/>
  </mergeCells>
  <phoneticPr fontId="13" type="noConversion"/>
  <printOptions horizontalCentered="1"/>
  <pageMargins left="0.08" right="0.16" top="1" bottom="1" header="0.51" footer="0.5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 (1110核)</vt:lpstr>
      <vt:lpstr>'2021 (1110核)'!Print_Area</vt:lpstr>
      <vt:lpstr>'2021 (1110核)'!Print_Titles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冯小珊</cp:lastModifiedBy>
  <cp:lastPrinted>2022-12-30T00:45:47Z</cp:lastPrinted>
  <dcterms:created xsi:type="dcterms:W3CDTF">2021-11-17T17:57:40Z</dcterms:created>
  <dcterms:modified xsi:type="dcterms:W3CDTF">2022-12-30T00:45:49Z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D97BAEE147AC4E8A8074288AB1FC1469</vt:lpwstr>
  </property>
</Properties>
</file>