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封面" sheetId="1" r:id="rId1"/>
    <sheet name="一般公共预算收入" sheetId="2" r:id="rId2"/>
    <sheet name="一般预算支出-功能" sheetId="3" r:id="rId3"/>
    <sheet name="一般预算支出-经济" sheetId="4" r:id="rId4"/>
  </sheets>
  <calcPr calcId="144525"/>
</workbook>
</file>

<file path=xl/sharedStrings.xml><?xml version="1.0" encoding="utf-8"?>
<sst xmlns="http://schemas.openxmlformats.org/spreadsheetml/2006/main" count="2840" uniqueCount="2506">
  <si>
    <r>
      <rPr>
        <sz val="12"/>
        <rFont val="宋体"/>
        <charset val="134"/>
      </rPr>
      <t>附件</t>
    </r>
    <r>
      <rPr>
        <sz val="12"/>
        <rFont val="宋体"/>
        <charset val="134"/>
      </rPr>
      <t>：</t>
    </r>
  </si>
  <si>
    <t>鹤山市古劳镇2022年一般公共预算
调整表</t>
  </si>
  <si>
    <t>编制单位：鹤山市古劳镇财政所</t>
  </si>
  <si>
    <t>编制日期：2022年12月 11 日</t>
  </si>
  <si>
    <r>
      <rPr>
        <sz val="12"/>
        <rFont val="宋体"/>
        <charset val="134"/>
      </rPr>
      <t>附件1</t>
    </r>
    <r>
      <rPr>
        <sz val="12"/>
        <rFont val="宋体"/>
        <charset val="134"/>
      </rPr>
      <t>：</t>
    </r>
  </si>
  <si>
    <t>鹤山市古劳镇2022年一般公共预算收入预算调整表</t>
  </si>
  <si>
    <t>单位:万元</t>
  </si>
  <si>
    <t>科目号</t>
  </si>
  <si>
    <t>科目名称</t>
  </si>
  <si>
    <t>2022年预算</t>
  </si>
  <si>
    <t>调整预算数</t>
  </si>
  <si>
    <t>预计完成数</t>
  </si>
  <si>
    <t>一、一般公共预算收入</t>
  </si>
  <si>
    <t>税收收入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</si>
  <si>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</si>
  <si>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</si>
  <si>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</si>
  <si>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</si>
  <si>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</si>
  <si>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</si>
  <si>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</si>
  <si>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</si>
  <si>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</si>
  <si>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</si>
  <si>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</si>
  <si>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</si>
  <si>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环境保护税</t>
  </si>
  <si>
    <t>非税收入</t>
  </si>
  <si>
    <t>专项收入</t>
  </si>
  <si>
    <t>行政事业性收费收入</t>
  </si>
  <si>
    <t>罚没收入</t>
  </si>
  <si>
    <t>国有资本经营收入</t>
  </si>
  <si>
    <t>国有资源（资产）有偿使用收入</t>
  </si>
  <si>
    <t>捐赠收入</t>
  </si>
  <si>
    <t>政府住房基金收入</t>
  </si>
  <si>
    <t>其他收入</t>
  </si>
  <si>
    <t>二、上级补助收入</t>
  </si>
  <si>
    <t>返还性收入</t>
  </si>
  <si>
    <t xml:space="preserve">   所得税基数返还收入</t>
  </si>
  <si>
    <t xml:space="preserve">   成品油税费改革税收返还收入</t>
  </si>
  <si>
    <t xml:space="preserve">   增值税税收返还收入</t>
  </si>
  <si>
    <t xml:space="preserve">   增值税“五五分享”税收返还收入</t>
  </si>
  <si>
    <r>
      <rPr>
        <sz val="11.5"/>
        <rFont val="宋体"/>
        <charset val="134"/>
      </rPr>
      <t xml:space="preserve"> </t>
    </r>
    <r>
      <rPr>
        <sz val="11.5"/>
        <rFont val="宋体"/>
        <charset val="134"/>
      </rPr>
      <t xml:space="preserve">  </t>
    </r>
    <r>
      <rPr>
        <sz val="11.5"/>
        <rFont val="宋体"/>
        <charset val="134"/>
      </rPr>
      <t>其他税收返还收入</t>
    </r>
  </si>
  <si>
    <t>一般性转移支付收入</t>
  </si>
  <si>
    <t>均衡性转移支付收入</t>
  </si>
  <si>
    <t>县级基本财力保障机制奖补资金</t>
  </si>
  <si>
    <t>结算补助收入</t>
  </si>
  <si>
    <t>企业事业单位划转补助收入</t>
  </si>
  <si>
    <t>城乡义务教育等转移支付收入</t>
  </si>
  <si>
    <t>基本养老金转移支付收入</t>
  </si>
  <si>
    <t>城乡居民医疗保险转移支付收入</t>
  </si>
  <si>
    <t>农村综合改革转移支付收入</t>
  </si>
  <si>
    <t>固定数额补助收入</t>
  </si>
  <si>
    <t>贫困地区转移支付收入</t>
  </si>
  <si>
    <t>公共安全共同财政事权转移支付收入</t>
  </si>
  <si>
    <t>教育共同财政事权转移支付收入</t>
  </si>
  <si>
    <t>文化旅游体育与传媒共同财政事权转移支付收入</t>
  </si>
  <si>
    <t>社会保障和就业共同财政事权转移支付收入</t>
  </si>
  <si>
    <t>医疗卫生共同财政事权转移支付收入</t>
  </si>
  <si>
    <t>节能环保共同财政事权转移支付收入</t>
  </si>
  <si>
    <t>农林水共同财政事权转移支付收入</t>
  </si>
  <si>
    <t>交通运输共同财政事权转移支付收入</t>
  </si>
  <si>
    <t>住房保障共同财政事权转移支付收入</t>
  </si>
  <si>
    <t>其他一般性转移支付收入</t>
  </si>
  <si>
    <t>专项转移支付收入</t>
  </si>
  <si>
    <t>县级对镇街转移支付</t>
  </si>
  <si>
    <t>生态转移支付</t>
  </si>
  <si>
    <t>困难镇补助</t>
  </si>
  <si>
    <t>体制补助</t>
  </si>
  <si>
    <t>其他转移支付</t>
  </si>
  <si>
    <t>三、债务转贷收入</t>
  </si>
  <si>
    <t>地方政府一般债务转贷收入</t>
  </si>
  <si>
    <t>地方政府一般债券转贷收入</t>
  </si>
  <si>
    <t>四、上年结余结转</t>
  </si>
  <si>
    <t>上年结余收入</t>
  </si>
  <si>
    <t>五、调入资金</t>
  </si>
  <si>
    <t>调入一般公共预算资金</t>
  </si>
  <si>
    <t>从政府性基金预算调入一般公共预算</t>
  </si>
  <si>
    <t>从其他资金调入一般公共预算</t>
  </si>
  <si>
    <t>六、动用预算稳定调节基金</t>
  </si>
  <si>
    <t>动用预算稳定调节基金</t>
  </si>
  <si>
    <t>收  入  合  计</t>
  </si>
  <si>
    <t>鹤山市古劳镇2022年本级一般公共预算支出预算调整表</t>
  </si>
  <si>
    <t xml:space="preserve">                                 （功能分类支出）                         单位：万元</t>
  </si>
  <si>
    <t>一、一般公共预算支出</t>
  </si>
  <si>
    <t>201</t>
  </si>
  <si>
    <t>一般公共服务支出</t>
  </si>
  <si>
    <t>20101</t>
  </si>
  <si>
    <t xml:space="preserve"> 人大事务</t>
  </si>
  <si>
    <t>2010101</t>
  </si>
  <si>
    <t>行政运行</t>
  </si>
  <si>
    <t>2010102</t>
  </si>
  <si>
    <t>一般行政管理事务</t>
  </si>
  <si>
    <t>2010103</t>
  </si>
  <si>
    <t>机关服务</t>
  </si>
  <si>
    <t>2010104</t>
  </si>
  <si>
    <t>人大会议</t>
  </si>
  <si>
    <t>2010105</t>
  </si>
  <si>
    <t>人大立法</t>
  </si>
  <si>
    <t>2010106</t>
  </si>
  <si>
    <t>人大监督</t>
  </si>
  <si>
    <t>2010107</t>
  </si>
  <si>
    <t>人大代表履职能力提升</t>
  </si>
  <si>
    <t>2010108</t>
  </si>
  <si>
    <t>代表工作</t>
  </si>
  <si>
    <t>2010109</t>
  </si>
  <si>
    <t>人大信访工作</t>
  </si>
  <si>
    <t>2010150</t>
  </si>
  <si>
    <t>事业运行</t>
  </si>
  <si>
    <t>2010199</t>
  </si>
  <si>
    <t>其他人大事务支出</t>
  </si>
  <si>
    <t>20102</t>
  </si>
  <si>
    <t xml:space="preserve"> 政协事务</t>
  </si>
  <si>
    <t>2010201</t>
  </si>
  <si>
    <t>2010202</t>
  </si>
  <si>
    <t>2010203</t>
  </si>
  <si>
    <t>2010204</t>
  </si>
  <si>
    <t>政协会议</t>
  </si>
  <si>
    <t>2010205</t>
  </si>
  <si>
    <t>委员视察</t>
  </si>
  <si>
    <t>2010206</t>
  </si>
  <si>
    <t>参政议政</t>
  </si>
  <si>
    <t>2010250</t>
  </si>
  <si>
    <t>2010299</t>
  </si>
  <si>
    <t>其他政协事务支出</t>
  </si>
  <si>
    <t>20103</t>
  </si>
  <si>
    <t xml:space="preserve"> 政府办公厅（室）及相关机构事务</t>
  </si>
  <si>
    <t>2010301</t>
  </si>
  <si>
    <t>2010302</t>
  </si>
  <si>
    <t>2010303</t>
  </si>
  <si>
    <t>2010304</t>
  </si>
  <si>
    <t>专项服务</t>
  </si>
  <si>
    <t>2010305</t>
  </si>
  <si>
    <t>专项业务及机关事务管理</t>
  </si>
  <si>
    <t>2010306</t>
  </si>
  <si>
    <t>政务公开审批</t>
  </si>
  <si>
    <t>2010308</t>
  </si>
  <si>
    <t>信访事务</t>
  </si>
  <si>
    <t>2010309</t>
  </si>
  <si>
    <t>参事事务</t>
  </si>
  <si>
    <t>2010350</t>
  </si>
  <si>
    <t>2010399</t>
  </si>
  <si>
    <t>其他政府办公厅（室）及相关机构事务支出</t>
  </si>
  <si>
    <t>20104</t>
  </si>
  <si>
    <t xml:space="preserve"> 发展与改革事务</t>
  </si>
  <si>
    <t>2010401</t>
  </si>
  <si>
    <t>2010402</t>
  </si>
  <si>
    <t>2010403</t>
  </si>
  <si>
    <t>2010404</t>
  </si>
  <si>
    <t>战略规划与实施</t>
  </si>
  <si>
    <t>2010405</t>
  </si>
  <si>
    <t>日常经济运行调节</t>
  </si>
  <si>
    <t>2010406</t>
  </si>
  <si>
    <t>社会事业发展规划</t>
  </si>
  <si>
    <t>2010407</t>
  </si>
  <si>
    <t>经济体制改革研究</t>
  </si>
  <si>
    <t>2010408</t>
  </si>
  <si>
    <t>物价管理</t>
  </si>
  <si>
    <t>2010450</t>
  </si>
  <si>
    <t>2010499</t>
  </si>
  <si>
    <t>其他发展与改革事务支出</t>
  </si>
  <si>
    <t>20105</t>
  </si>
  <si>
    <t xml:space="preserve"> 统计信息事务</t>
  </si>
  <si>
    <t>2010501</t>
  </si>
  <si>
    <t>2010502</t>
  </si>
  <si>
    <t>2010503</t>
  </si>
  <si>
    <t>2010504</t>
  </si>
  <si>
    <t>信息事务</t>
  </si>
  <si>
    <t>2010505</t>
  </si>
  <si>
    <t>专项统计业务</t>
  </si>
  <si>
    <t>2010506</t>
  </si>
  <si>
    <t>统计管理</t>
  </si>
  <si>
    <t>2010507</t>
  </si>
  <si>
    <t>专项普查活动</t>
  </si>
  <si>
    <t>2010508</t>
  </si>
  <si>
    <t>统计抽样调查</t>
  </si>
  <si>
    <t>2010550</t>
  </si>
  <si>
    <t>2010599</t>
  </si>
  <si>
    <t>其他统计信息事务支出</t>
  </si>
  <si>
    <t>20106</t>
  </si>
  <si>
    <t xml:space="preserve"> 财政事务</t>
  </si>
  <si>
    <t>2010601</t>
  </si>
  <si>
    <t>2010602</t>
  </si>
  <si>
    <t>2010603</t>
  </si>
  <si>
    <t>2010604</t>
  </si>
  <si>
    <t>预算改革业务</t>
  </si>
  <si>
    <t>2010605</t>
  </si>
  <si>
    <t>财政国库业务</t>
  </si>
  <si>
    <t>2010606</t>
  </si>
  <si>
    <t>财政监察</t>
  </si>
  <si>
    <t>2010607</t>
  </si>
  <si>
    <t>信息化建设</t>
  </si>
  <si>
    <t>2010608</t>
  </si>
  <si>
    <t>财政委托业务支出</t>
  </si>
  <si>
    <t>2010650</t>
  </si>
  <si>
    <t>2010699</t>
  </si>
  <si>
    <t>其他财政事务支出</t>
  </si>
  <si>
    <t>20107</t>
  </si>
  <si>
    <t xml:space="preserve"> 税收事务</t>
  </si>
  <si>
    <t>2010701</t>
  </si>
  <si>
    <t>2010702</t>
  </si>
  <si>
    <t>2010703</t>
  </si>
  <si>
    <t>2010709</t>
  </si>
  <si>
    <t>2010710</t>
  </si>
  <si>
    <t>税收业务</t>
  </si>
  <si>
    <t>2010750</t>
  </si>
  <si>
    <t>2010799</t>
  </si>
  <si>
    <t>其他税收事务支出</t>
  </si>
  <si>
    <t>20108</t>
  </si>
  <si>
    <t xml:space="preserve"> 审计事务</t>
  </si>
  <si>
    <t>2010801</t>
  </si>
  <si>
    <t>2010802</t>
  </si>
  <si>
    <t>2010803</t>
  </si>
  <si>
    <t>2010804</t>
  </si>
  <si>
    <t>审计业务</t>
  </si>
  <si>
    <t>2010805</t>
  </si>
  <si>
    <t>审计管理</t>
  </si>
  <si>
    <t>2010806</t>
  </si>
  <si>
    <t>2010850</t>
  </si>
  <si>
    <t>2010899</t>
  </si>
  <si>
    <t>其他审计事务支出</t>
  </si>
  <si>
    <t>20109</t>
  </si>
  <si>
    <t xml:space="preserve"> 海关事务</t>
  </si>
  <si>
    <t>2010901</t>
  </si>
  <si>
    <t>2010902</t>
  </si>
  <si>
    <t>2010903</t>
  </si>
  <si>
    <t>2010905</t>
  </si>
  <si>
    <t>缉私办案</t>
  </si>
  <si>
    <t>2010907</t>
  </si>
  <si>
    <t>口岸管理</t>
  </si>
  <si>
    <t>2010908</t>
  </si>
  <si>
    <t>2010909</t>
  </si>
  <si>
    <t>海关关务</t>
  </si>
  <si>
    <t>2010910</t>
  </si>
  <si>
    <t>关税征管</t>
  </si>
  <si>
    <t>2010911</t>
  </si>
  <si>
    <t>海关监管</t>
  </si>
  <si>
    <t>2010912</t>
  </si>
  <si>
    <t>检验检疫</t>
  </si>
  <si>
    <t>2010950</t>
  </si>
  <si>
    <t>2010999</t>
  </si>
  <si>
    <t>其他海关事务支出</t>
  </si>
  <si>
    <t>20111</t>
  </si>
  <si>
    <t xml:space="preserve"> 纪检监察事务</t>
  </si>
  <si>
    <t>2011101</t>
  </si>
  <si>
    <t>2011102</t>
  </si>
  <si>
    <t>2011103</t>
  </si>
  <si>
    <t>2011104</t>
  </si>
  <si>
    <t>大案要案查处</t>
  </si>
  <si>
    <t>2011105</t>
  </si>
  <si>
    <t>派驻派出机构</t>
  </si>
  <si>
    <t>2011106</t>
  </si>
  <si>
    <t>巡视工作</t>
  </si>
  <si>
    <t>2011150</t>
  </si>
  <si>
    <t>2011199</t>
  </si>
  <si>
    <t>其他纪检监察事务支出</t>
  </si>
  <si>
    <t>20113</t>
  </si>
  <si>
    <t xml:space="preserve"> 商贸事务</t>
  </si>
  <si>
    <t>2011301</t>
  </si>
  <si>
    <t>2011302</t>
  </si>
  <si>
    <t>2011303</t>
  </si>
  <si>
    <t>2011304</t>
  </si>
  <si>
    <t>对外贸易管理</t>
  </si>
  <si>
    <t>2011305</t>
  </si>
  <si>
    <t>国际经济合作</t>
  </si>
  <si>
    <t>2011306</t>
  </si>
  <si>
    <t>外资管理</t>
  </si>
  <si>
    <t>2011307</t>
  </si>
  <si>
    <t>国内贸易管理</t>
  </si>
  <si>
    <t>2011308</t>
  </si>
  <si>
    <t>招商引资</t>
  </si>
  <si>
    <t>2011350</t>
  </si>
  <si>
    <t>2011399</t>
  </si>
  <si>
    <t>其他商贸事务支出</t>
  </si>
  <si>
    <t>20114</t>
  </si>
  <si>
    <t xml:space="preserve"> 知识产权事务</t>
  </si>
  <si>
    <t>2011401</t>
  </si>
  <si>
    <t>2011402</t>
  </si>
  <si>
    <t>2011403</t>
  </si>
  <si>
    <t>2011404</t>
  </si>
  <si>
    <t>专利审批</t>
  </si>
  <si>
    <t>2011405</t>
  </si>
  <si>
    <t>知识产权战略和规划</t>
  </si>
  <si>
    <t>2011408</t>
  </si>
  <si>
    <t>国际合作与交流</t>
  </si>
  <si>
    <t>2011409</t>
  </si>
  <si>
    <t>知识产权宏观管理</t>
  </si>
  <si>
    <t>2011410</t>
  </si>
  <si>
    <t>商标管理</t>
  </si>
  <si>
    <t>2011411</t>
  </si>
  <si>
    <t>原产地地理标志管理</t>
  </si>
  <si>
    <t>2011450</t>
  </si>
  <si>
    <t>2011499</t>
  </si>
  <si>
    <t>其他知识产权事务支出</t>
  </si>
  <si>
    <t>20123</t>
  </si>
  <si>
    <t xml:space="preserve"> 民族事务</t>
  </si>
  <si>
    <t>2012301</t>
  </si>
  <si>
    <t>2012302</t>
  </si>
  <si>
    <t>2012303</t>
  </si>
  <si>
    <t>2012304</t>
  </si>
  <si>
    <t>民族工作专项</t>
  </si>
  <si>
    <t>2012350</t>
  </si>
  <si>
    <t>2012399</t>
  </si>
  <si>
    <t>其他民族事务支出</t>
  </si>
  <si>
    <t>20125</t>
  </si>
  <si>
    <t xml:space="preserve"> 港澳台事务</t>
  </si>
  <si>
    <t>2012501</t>
  </si>
  <si>
    <t>2012502</t>
  </si>
  <si>
    <t>2012503</t>
  </si>
  <si>
    <t>2012504</t>
  </si>
  <si>
    <t>港澳事务</t>
  </si>
  <si>
    <t>2012505</t>
  </si>
  <si>
    <t>台湾事务</t>
  </si>
  <si>
    <t>2012550</t>
  </si>
  <si>
    <t>2012599</t>
  </si>
  <si>
    <t>其他港澳台事务支出</t>
  </si>
  <si>
    <t>20126</t>
  </si>
  <si>
    <t xml:space="preserve"> 档案事务</t>
  </si>
  <si>
    <t>2012601</t>
  </si>
  <si>
    <t>2012602</t>
  </si>
  <si>
    <t>2012603</t>
  </si>
  <si>
    <t>2012604</t>
  </si>
  <si>
    <t>档案馆</t>
  </si>
  <si>
    <t>2012699</t>
  </si>
  <si>
    <t>其他档案事务支出</t>
  </si>
  <si>
    <t>20128</t>
  </si>
  <si>
    <t xml:space="preserve"> 民主党派及工商联事务</t>
  </si>
  <si>
    <t>2012801</t>
  </si>
  <si>
    <t>2012802</t>
  </si>
  <si>
    <t>2012803</t>
  </si>
  <si>
    <t>2012804</t>
  </si>
  <si>
    <t>2012850</t>
  </si>
  <si>
    <t>2012899</t>
  </si>
  <si>
    <t>其他民主党派及工商联事务支出</t>
  </si>
  <si>
    <t>20129</t>
  </si>
  <si>
    <t xml:space="preserve"> 群众团体事务</t>
  </si>
  <si>
    <t>2012901</t>
  </si>
  <si>
    <t>2012902</t>
  </si>
  <si>
    <t>2012903</t>
  </si>
  <si>
    <t>2012906</t>
  </si>
  <si>
    <t>工会事务</t>
  </si>
  <si>
    <t>2012950</t>
  </si>
  <si>
    <t>2012999</t>
  </si>
  <si>
    <t>其他群众团体事务支出</t>
  </si>
  <si>
    <t>20131</t>
  </si>
  <si>
    <t xml:space="preserve"> 党委办公厅（室）及相关机构事务</t>
  </si>
  <si>
    <t>2013101</t>
  </si>
  <si>
    <t>2013102</t>
  </si>
  <si>
    <t>2013103</t>
  </si>
  <si>
    <t>2013105</t>
  </si>
  <si>
    <t>专项业务</t>
  </si>
  <si>
    <t>2013150</t>
  </si>
  <si>
    <t>2013199</t>
  </si>
  <si>
    <t>其他党委办公厅（室）及相关机构事务支出</t>
  </si>
  <si>
    <t>20132</t>
  </si>
  <si>
    <t xml:space="preserve"> 组织事务</t>
  </si>
  <si>
    <t>2013201</t>
  </si>
  <si>
    <t>2013202</t>
  </si>
  <si>
    <t>2013203</t>
  </si>
  <si>
    <t>2013204</t>
  </si>
  <si>
    <t>公务员事务</t>
  </si>
  <si>
    <t>2013250</t>
  </si>
  <si>
    <t>2013299</t>
  </si>
  <si>
    <t>其他组织事务支出</t>
  </si>
  <si>
    <t>20133</t>
  </si>
  <si>
    <t xml:space="preserve"> 宣传事务</t>
  </si>
  <si>
    <t>2013301</t>
  </si>
  <si>
    <t>2013302</t>
  </si>
  <si>
    <t>2013303</t>
  </si>
  <si>
    <t>2013304</t>
  </si>
  <si>
    <t>宣传管理</t>
  </si>
  <si>
    <t>2013350</t>
  </si>
  <si>
    <t>2013399</t>
  </si>
  <si>
    <t>其他宣传事务支出</t>
  </si>
  <si>
    <t>20134</t>
  </si>
  <si>
    <t xml:space="preserve"> 统战事务</t>
  </si>
  <si>
    <t>2013401</t>
  </si>
  <si>
    <t>2013402</t>
  </si>
  <si>
    <t>2013403</t>
  </si>
  <si>
    <t>2013404</t>
  </si>
  <si>
    <t>宗教事务</t>
  </si>
  <si>
    <t>2013405</t>
  </si>
  <si>
    <t>华侨事务</t>
  </si>
  <si>
    <t>2013450</t>
  </si>
  <si>
    <t>2013499</t>
  </si>
  <si>
    <t>其他统战事务支出</t>
  </si>
  <si>
    <t>20135</t>
  </si>
  <si>
    <t xml:space="preserve"> 对外联络事务</t>
  </si>
  <si>
    <t>2013501</t>
  </si>
  <si>
    <t>2013502</t>
  </si>
  <si>
    <t>2013503</t>
  </si>
  <si>
    <t>2013550</t>
  </si>
  <si>
    <t>2013599</t>
  </si>
  <si>
    <t>其他对外联络事务支出</t>
  </si>
  <si>
    <t>20136</t>
  </si>
  <si>
    <t xml:space="preserve"> 其他共产党事务支出</t>
  </si>
  <si>
    <t>2013601</t>
  </si>
  <si>
    <t>2013602</t>
  </si>
  <si>
    <t>2013603</t>
  </si>
  <si>
    <t>2013650</t>
  </si>
  <si>
    <t>2013699</t>
  </si>
  <si>
    <t>其他共产党事务支出</t>
  </si>
  <si>
    <t>20137</t>
  </si>
  <si>
    <t xml:space="preserve"> 网信事务</t>
  </si>
  <si>
    <t>2013701</t>
  </si>
  <si>
    <t>2013702</t>
  </si>
  <si>
    <t>2013703</t>
  </si>
  <si>
    <t>2013704</t>
  </si>
  <si>
    <t>信息安全事务</t>
  </si>
  <si>
    <t>2013750</t>
  </si>
  <si>
    <t>2013799</t>
  </si>
  <si>
    <t>其他网信事务支出</t>
  </si>
  <si>
    <t>20138</t>
  </si>
  <si>
    <t xml:space="preserve"> 市场监督管理事务</t>
  </si>
  <si>
    <t>2013801</t>
  </si>
  <si>
    <t>2013802</t>
  </si>
  <si>
    <t>2013803</t>
  </si>
  <si>
    <t>2013804</t>
  </si>
  <si>
    <t>市场主体管理</t>
  </si>
  <si>
    <t>2013805</t>
  </si>
  <si>
    <t>市场秩序执法</t>
  </si>
  <si>
    <t>2013808</t>
  </si>
  <si>
    <t>2013810</t>
  </si>
  <si>
    <t>质量基础</t>
  </si>
  <si>
    <t>2013812</t>
  </si>
  <si>
    <t>药品事务</t>
  </si>
  <si>
    <t>2013813</t>
  </si>
  <si>
    <t>医疗器械事务</t>
  </si>
  <si>
    <t>2013814</t>
  </si>
  <si>
    <t>化妆品事务</t>
  </si>
  <si>
    <t>2013815</t>
  </si>
  <si>
    <t>质量安全监管</t>
  </si>
  <si>
    <t>2013816</t>
  </si>
  <si>
    <t>食品安全监管</t>
  </si>
  <si>
    <t>2013850</t>
  </si>
  <si>
    <t>2013899</t>
  </si>
  <si>
    <t>其他市场监督管理事务</t>
  </si>
  <si>
    <t>20199</t>
  </si>
  <si>
    <t xml:space="preserve"> 其他一般公共服务支出</t>
  </si>
  <si>
    <t>2019901</t>
  </si>
  <si>
    <t>国家赔偿费用支出</t>
  </si>
  <si>
    <t>2019999</t>
  </si>
  <si>
    <t>其他一般公共服务支出</t>
  </si>
  <si>
    <t>202</t>
  </si>
  <si>
    <t>外交支出</t>
  </si>
  <si>
    <t>20201</t>
  </si>
  <si>
    <t xml:space="preserve"> 外交管理事务</t>
  </si>
  <si>
    <t>2020101</t>
  </si>
  <si>
    <t>2020102</t>
  </si>
  <si>
    <t>2020103</t>
  </si>
  <si>
    <t>2020104</t>
  </si>
  <si>
    <t>2020150</t>
  </si>
  <si>
    <t>2020199</t>
  </si>
  <si>
    <t>其他外交管理事务支出</t>
  </si>
  <si>
    <t>20202</t>
  </si>
  <si>
    <t xml:space="preserve"> 驻外机构</t>
  </si>
  <si>
    <t>2020201</t>
  </si>
  <si>
    <t>驻外使领馆(团、处)</t>
  </si>
  <si>
    <t>2020202</t>
  </si>
  <si>
    <t>其他驻外机构支出</t>
  </si>
  <si>
    <t>20203</t>
  </si>
  <si>
    <t xml:space="preserve"> 对外援助</t>
  </si>
  <si>
    <t>2020304</t>
  </si>
  <si>
    <t>援外优惠贷款贴息</t>
  </si>
  <si>
    <t>2020306</t>
  </si>
  <si>
    <t>对外援助</t>
  </si>
  <si>
    <t>20204</t>
  </si>
  <si>
    <t xml:space="preserve"> 国际组织</t>
  </si>
  <si>
    <t>2020401</t>
  </si>
  <si>
    <t>国际组织会费</t>
  </si>
  <si>
    <t>2020402</t>
  </si>
  <si>
    <t>国际组织捐赠</t>
  </si>
  <si>
    <t>2020403</t>
  </si>
  <si>
    <t>维和摊款</t>
  </si>
  <si>
    <t>2020404</t>
  </si>
  <si>
    <t>国际组织股金及基金</t>
  </si>
  <si>
    <t>2020499</t>
  </si>
  <si>
    <t>其他国际组织支出</t>
  </si>
  <si>
    <t>20205</t>
  </si>
  <si>
    <t xml:space="preserve"> 对外合作与交流</t>
  </si>
  <si>
    <t>2020503</t>
  </si>
  <si>
    <t>在华国际会议</t>
  </si>
  <si>
    <t>2020504</t>
  </si>
  <si>
    <t>国际交流活动</t>
  </si>
  <si>
    <t>2020505</t>
  </si>
  <si>
    <t>对外合作活动</t>
  </si>
  <si>
    <t>2020599</t>
  </si>
  <si>
    <t>其他对外合作与交流支出</t>
  </si>
  <si>
    <t>20206</t>
  </si>
  <si>
    <t xml:space="preserve"> 对外宣传</t>
  </si>
  <si>
    <t>2020601</t>
  </si>
  <si>
    <t>对外宣传</t>
  </si>
  <si>
    <t>20207</t>
  </si>
  <si>
    <t xml:space="preserve"> 边界勘界联检</t>
  </si>
  <si>
    <t>2020701</t>
  </si>
  <si>
    <t>边界勘界</t>
  </si>
  <si>
    <t>2020702</t>
  </si>
  <si>
    <t>边界联检</t>
  </si>
  <si>
    <t>2020703</t>
  </si>
  <si>
    <t>边界界桩维护</t>
  </si>
  <si>
    <t>2020799</t>
  </si>
  <si>
    <t>其他支出</t>
  </si>
  <si>
    <t>20208</t>
  </si>
  <si>
    <t xml:space="preserve"> 国际发展合作</t>
  </si>
  <si>
    <t>2020801</t>
  </si>
  <si>
    <t>2020802</t>
  </si>
  <si>
    <t>2020803</t>
  </si>
  <si>
    <t>2020850</t>
  </si>
  <si>
    <t>2020899</t>
  </si>
  <si>
    <t>其他国际发展合作支出</t>
  </si>
  <si>
    <t>20299</t>
  </si>
  <si>
    <t xml:space="preserve"> 其他外交支出</t>
  </si>
  <si>
    <t>2029999</t>
  </si>
  <si>
    <t>其他外交支出</t>
  </si>
  <si>
    <t>203</t>
  </si>
  <si>
    <t>国防支出</t>
  </si>
  <si>
    <t>20301</t>
  </si>
  <si>
    <t xml:space="preserve"> 现役部队</t>
  </si>
  <si>
    <t>2030101</t>
  </si>
  <si>
    <t>现役部队</t>
  </si>
  <si>
    <t>20304</t>
  </si>
  <si>
    <t xml:space="preserve"> 国防科研事业</t>
  </si>
  <si>
    <t>2030401</t>
  </si>
  <si>
    <t>国防科研事业</t>
  </si>
  <si>
    <t>20305</t>
  </si>
  <si>
    <t xml:space="preserve"> 专项工程</t>
  </si>
  <si>
    <t>2030501</t>
  </si>
  <si>
    <t>专项工程</t>
  </si>
  <si>
    <t>20306</t>
  </si>
  <si>
    <t xml:space="preserve"> 国防动员</t>
  </si>
  <si>
    <t>2030601</t>
  </si>
  <si>
    <t>兵役征集</t>
  </si>
  <si>
    <t>2030602</t>
  </si>
  <si>
    <t>经济动员</t>
  </si>
  <si>
    <t>2030603</t>
  </si>
  <si>
    <t>人民防空</t>
  </si>
  <si>
    <t>2030604</t>
  </si>
  <si>
    <t>交通战备</t>
  </si>
  <si>
    <t>2030605</t>
  </si>
  <si>
    <t>国防教育</t>
  </si>
  <si>
    <t>2030606</t>
  </si>
  <si>
    <t>预备役部队</t>
  </si>
  <si>
    <t>2030607</t>
  </si>
  <si>
    <t>民兵</t>
  </si>
  <si>
    <t>2030608</t>
  </si>
  <si>
    <t>边海防</t>
  </si>
  <si>
    <t>2030699</t>
  </si>
  <si>
    <t>其他国防动员支出</t>
  </si>
  <si>
    <t>20399</t>
  </si>
  <si>
    <t xml:space="preserve"> 其他国防支出</t>
  </si>
  <si>
    <t>2039999</t>
  </si>
  <si>
    <t>其他国防支出</t>
  </si>
  <si>
    <t>204</t>
  </si>
  <si>
    <t>公共安全支出</t>
  </si>
  <si>
    <t>20401</t>
  </si>
  <si>
    <t xml:space="preserve"> 武装警察部队</t>
  </si>
  <si>
    <t>2040101</t>
  </si>
  <si>
    <t>武装警察部队</t>
  </si>
  <si>
    <t>2040199</t>
  </si>
  <si>
    <t>其他武装警察部队支出</t>
  </si>
  <si>
    <t>20402</t>
  </si>
  <si>
    <t xml:space="preserve"> 公安</t>
  </si>
  <si>
    <t>2040201</t>
  </si>
  <si>
    <t>2040202</t>
  </si>
  <si>
    <t>2040203</t>
  </si>
  <si>
    <t>2040219</t>
  </si>
  <si>
    <t>2040220</t>
  </si>
  <si>
    <t>执法办案</t>
  </si>
  <si>
    <t>2040221</t>
  </si>
  <si>
    <t>特别业务</t>
  </si>
  <si>
    <t>2040222</t>
  </si>
  <si>
    <t>特勤业务</t>
  </si>
  <si>
    <t>2040223</t>
  </si>
  <si>
    <t>移民事务</t>
  </si>
  <si>
    <t>2040250</t>
  </si>
  <si>
    <t>2040299</t>
  </si>
  <si>
    <t>其他公安支出</t>
  </si>
  <si>
    <t>20403</t>
  </si>
  <si>
    <t xml:space="preserve"> 国家安全</t>
  </si>
  <si>
    <t>2040301</t>
  </si>
  <si>
    <t>2040302</t>
  </si>
  <si>
    <t>2040303</t>
  </si>
  <si>
    <t>2040304</t>
  </si>
  <si>
    <t>安全业务</t>
  </si>
  <si>
    <t>2040350</t>
  </si>
  <si>
    <t>2040399</t>
  </si>
  <si>
    <t>其他国家安全支出</t>
  </si>
  <si>
    <t>20404</t>
  </si>
  <si>
    <t xml:space="preserve"> 检察</t>
  </si>
  <si>
    <t>2040401</t>
  </si>
  <si>
    <t>2040402</t>
  </si>
  <si>
    <t>2040403</t>
  </si>
  <si>
    <t>2040409</t>
  </si>
  <si>
    <t>“两房”建设</t>
  </si>
  <si>
    <t>2040410</t>
  </si>
  <si>
    <t>检察监督</t>
  </si>
  <si>
    <t>2040450</t>
  </si>
  <si>
    <t>2040499</t>
  </si>
  <si>
    <t>其他检察支出</t>
  </si>
  <si>
    <t>20405</t>
  </si>
  <si>
    <t xml:space="preserve"> 法院</t>
  </si>
  <si>
    <t>2040501</t>
  </si>
  <si>
    <t>2040502</t>
  </si>
  <si>
    <t>2040503</t>
  </si>
  <si>
    <t>2040504</t>
  </si>
  <si>
    <t>案件审判</t>
  </si>
  <si>
    <t>2040505</t>
  </si>
  <si>
    <t>案件执行</t>
  </si>
  <si>
    <t>2040506</t>
  </si>
  <si>
    <t>“两庭”建设</t>
  </si>
  <si>
    <t>2040550</t>
  </si>
  <si>
    <t>2040599</t>
  </si>
  <si>
    <t>其他法院支出</t>
  </si>
  <si>
    <t>20406</t>
  </si>
  <si>
    <t xml:space="preserve"> 司法</t>
  </si>
  <si>
    <t>2040601</t>
  </si>
  <si>
    <t>2040602</t>
  </si>
  <si>
    <t>2040603</t>
  </si>
  <si>
    <t>2040604</t>
  </si>
  <si>
    <t>基层司法业务</t>
  </si>
  <si>
    <t>2040605</t>
  </si>
  <si>
    <t>普法宣传</t>
  </si>
  <si>
    <t>2040606</t>
  </si>
  <si>
    <t>律师管理</t>
  </si>
  <si>
    <t>2040607</t>
  </si>
  <si>
    <t>公共法律服务</t>
  </si>
  <si>
    <t>2040608</t>
  </si>
  <si>
    <t>国家统一法律职业资格考试</t>
  </si>
  <si>
    <t>2040610</t>
  </si>
  <si>
    <t>社区矫正</t>
  </si>
  <si>
    <t>2040612</t>
  </si>
  <si>
    <t>法制建设</t>
  </si>
  <si>
    <t>2040613</t>
  </si>
  <si>
    <t>2040650</t>
  </si>
  <si>
    <t>2040699</t>
  </si>
  <si>
    <t>其他司法支出</t>
  </si>
  <si>
    <t>20407</t>
  </si>
  <si>
    <t xml:space="preserve"> 监狱</t>
  </si>
  <si>
    <t>2040701</t>
  </si>
  <si>
    <t>2040702</t>
  </si>
  <si>
    <t>2040703</t>
  </si>
  <si>
    <t>2040704</t>
  </si>
  <si>
    <t>犯人生活</t>
  </si>
  <si>
    <t>2040705</t>
  </si>
  <si>
    <t>犯人改造</t>
  </si>
  <si>
    <t>2040706</t>
  </si>
  <si>
    <t>狱政设施建设</t>
  </si>
  <si>
    <t>2040707</t>
  </si>
  <si>
    <t>2040750</t>
  </si>
  <si>
    <t>2040799</t>
  </si>
  <si>
    <t>其他监狱支出</t>
  </si>
  <si>
    <t>20408</t>
  </si>
  <si>
    <t xml:space="preserve"> 强制隔离戒毒</t>
  </si>
  <si>
    <t>2040801</t>
  </si>
  <si>
    <t>2040802</t>
  </si>
  <si>
    <t>2040803</t>
  </si>
  <si>
    <t>2040804</t>
  </si>
  <si>
    <t>强制隔离戒毒人员生活</t>
  </si>
  <si>
    <t>2040805</t>
  </si>
  <si>
    <t>强制隔离戒毒人员教育</t>
  </si>
  <si>
    <t>2040806</t>
  </si>
  <si>
    <t>所政设施建设</t>
  </si>
  <si>
    <t>2040807</t>
  </si>
  <si>
    <t>2040850</t>
  </si>
  <si>
    <t>2040899</t>
  </si>
  <si>
    <t>其他强制隔离戒毒支出</t>
  </si>
  <si>
    <t>20409</t>
  </si>
  <si>
    <t xml:space="preserve"> 国家保密</t>
  </si>
  <si>
    <t>2040901</t>
  </si>
  <si>
    <t>2040902</t>
  </si>
  <si>
    <t>2040903</t>
  </si>
  <si>
    <t>2040904</t>
  </si>
  <si>
    <t>保密技术</t>
  </si>
  <si>
    <t>2040905</t>
  </si>
  <si>
    <t>保密管理</t>
  </si>
  <si>
    <t>2040950</t>
  </si>
  <si>
    <t>2040999</t>
  </si>
  <si>
    <t>其他国家保密支出</t>
  </si>
  <si>
    <t>20410</t>
  </si>
  <si>
    <t xml:space="preserve"> 缉私警察</t>
  </si>
  <si>
    <t>2041001</t>
  </si>
  <si>
    <t>2041002</t>
  </si>
  <si>
    <t>2041006</t>
  </si>
  <si>
    <t>2041007</t>
  </si>
  <si>
    <t>缉私业务</t>
  </si>
  <si>
    <t>2041099</t>
  </si>
  <si>
    <t>其他缉私警察支出</t>
  </si>
  <si>
    <t>20499</t>
  </si>
  <si>
    <t xml:space="preserve"> 其他公共安全支出</t>
  </si>
  <si>
    <t>2049902</t>
  </si>
  <si>
    <t>国家司法救助支出</t>
  </si>
  <si>
    <t>2049999</t>
  </si>
  <si>
    <t>其他公共安全支出</t>
  </si>
  <si>
    <t>205</t>
  </si>
  <si>
    <t>教育支出</t>
  </si>
  <si>
    <t>20501</t>
  </si>
  <si>
    <t xml:space="preserve"> 教育管理事务</t>
  </si>
  <si>
    <t>2050101</t>
  </si>
  <si>
    <t>2050102</t>
  </si>
  <si>
    <t>2050103</t>
  </si>
  <si>
    <t>2050199</t>
  </si>
  <si>
    <t>其他教育管理事务支出</t>
  </si>
  <si>
    <t>20502</t>
  </si>
  <si>
    <t xml:space="preserve"> 普通教育</t>
  </si>
  <si>
    <t>2050201</t>
  </si>
  <si>
    <t>学前教育</t>
  </si>
  <si>
    <t>2050202</t>
  </si>
  <si>
    <t>小学教育</t>
  </si>
  <si>
    <t>2050203</t>
  </si>
  <si>
    <t>初中教育</t>
  </si>
  <si>
    <t>2050204</t>
  </si>
  <si>
    <t>高中教育</t>
  </si>
  <si>
    <t>2050205</t>
  </si>
  <si>
    <t>高等教育</t>
  </si>
  <si>
    <t>2050299</t>
  </si>
  <si>
    <t>其他普通教育支出</t>
  </si>
  <si>
    <t>20503</t>
  </si>
  <si>
    <t xml:space="preserve"> 职业教育</t>
  </si>
  <si>
    <t>2050301</t>
  </si>
  <si>
    <t>初等职业教育</t>
  </si>
  <si>
    <t>2050302</t>
  </si>
  <si>
    <t>中等职业教育</t>
  </si>
  <si>
    <t>2050303</t>
  </si>
  <si>
    <t>技校教育</t>
  </si>
  <si>
    <t>2050305</t>
  </si>
  <si>
    <t>高等职业教育</t>
  </si>
  <si>
    <t>2050399</t>
  </si>
  <si>
    <t>其他职业教育支出</t>
  </si>
  <si>
    <t>20504</t>
  </si>
  <si>
    <t xml:space="preserve"> 成人教育</t>
  </si>
  <si>
    <t>2050401</t>
  </si>
  <si>
    <t>成人初等教育</t>
  </si>
  <si>
    <t>2050402</t>
  </si>
  <si>
    <t>成人中等教育</t>
  </si>
  <si>
    <t>2050403</t>
  </si>
  <si>
    <t>成人高等教育</t>
  </si>
  <si>
    <t>2050404</t>
  </si>
  <si>
    <t>成人广播电视教育</t>
  </si>
  <si>
    <t>2050499</t>
  </si>
  <si>
    <t>其他成人教育支出</t>
  </si>
  <si>
    <t>20505</t>
  </si>
  <si>
    <t xml:space="preserve"> 广播电视教育</t>
  </si>
  <si>
    <t>2050501</t>
  </si>
  <si>
    <t>广播电视学校</t>
  </si>
  <si>
    <t>2050502</t>
  </si>
  <si>
    <t>教育电视台</t>
  </si>
  <si>
    <t>2050599</t>
  </si>
  <si>
    <t>其他广播电视教育支出</t>
  </si>
  <si>
    <t>20506</t>
  </si>
  <si>
    <t xml:space="preserve"> 留学教育</t>
  </si>
  <si>
    <t>2050601</t>
  </si>
  <si>
    <t>出国留学教育</t>
  </si>
  <si>
    <t>2050602</t>
  </si>
  <si>
    <t>来华留学教育</t>
  </si>
  <si>
    <t>2050699</t>
  </si>
  <si>
    <t>其他留学教育支出</t>
  </si>
  <si>
    <t>20507</t>
  </si>
  <si>
    <t xml:space="preserve"> 特殊教育</t>
  </si>
  <si>
    <t>2050701</t>
  </si>
  <si>
    <t>特殊学校教育</t>
  </si>
  <si>
    <t>2050702</t>
  </si>
  <si>
    <t>工读学校教育</t>
  </si>
  <si>
    <t>2050799</t>
  </si>
  <si>
    <t>其他特殊教育支出</t>
  </si>
  <si>
    <t>20508</t>
  </si>
  <si>
    <t xml:space="preserve"> 进修及培训</t>
  </si>
  <si>
    <t>2050801</t>
  </si>
  <si>
    <t>教师进修</t>
  </si>
  <si>
    <t>2050802</t>
  </si>
  <si>
    <t>干部教育</t>
  </si>
  <si>
    <t>2050803</t>
  </si>
  <si>
    <t>培训支出</t>
  </si>
  <si>
    <t>2050804</t>
  </si>
  <si>
    <t>退役士兵能力提升</t>
  </si>
  <si>
    <t>2050899</t>
  </si>
  <si>
    <t>其他进修及培训</t>
  </si>
  <si>
    <t>20509</t>
  </si>
  <si>
    <t xml:space="preserve"> 教育费附加安排的支出</t>
  </si>
  <si>
    <t>2050901</t>
  </si>
  <si>
    <t>农村中小学校舍建设</t>
  </si>
  <si>
    <t>2050902</t>
  </si>
  <si>
    <t>农村中小学教学设施</t>
  </si>
  <si>
    <t>2050903</t>
  </si>
  <si>
    <t>城市中小学校舍建设</t>
  </si>
  <si>
    <t>2050904</t>
  </si>
  <si>
    <t>城市中小学教学设施</t>
  </si>
  <si>
    <t>2050905</t>
  </si>
  <si>
    <t>中等职业学校教学设施</t>
  </si>
  <si>
    <t>2050999</t>
  </si>
  <si>
    <t>其他教育费附加安排的支出</t>
  </si>
  <si>
    <t>20599</t>
  </si>
  <si>
    <t xml:space="preserve"> 其他教育支出</t>
  </si>
  <si>
    <t>2059999</t>
  </si>
  <si>
    <t>其他教育支出</t>
  </si>
  <si>
    <t>206</t>
  </si>
  <si>
    <t>科学技术支出</t>
  </si>
  <si>
    <t>20601</t>
  </si>
  <si>
    <t xml:space="preserve"> 科学技术管理事务</t>
  </si>
  <si>
    <t>2060101</t>
  </si>
  <si>
    <t>2060102</t>
  </si>
  <si>
    <t>2060103</t>
  </si>
  <si>
    <t>2060199</t>
  </si>
  <si>
    <t>其他科学技术管理事务支出</t>
  </si>
  <si>
    <t>20602</t>
  </si>
  <si>
    <t xml:space="preserve"> 基础研究</t>
  </si>
  <si>
    <t>2060201</t>
  </si>
  <si>
    <t>机构运行</t>
  </si>
  <si>
    <t>2060203</t>
  </si>
  <si>
    <t>自然科学基金</t>
  </si>
  <si>
    <t>2060204</t>
  </si>
  <si>
    <t>实验室及相关设施</t>
  </si>
  <si>
    <t>2060205</t>
  </si>
  <si>
    <t>重大科学工程</t>
  </si>
  <si>
    <t>2060206</t>
  </si>
  <si>
    <t>专项基础科研</t>
  </si>
  <si>
    <t>2060207</t>
  </si>
  <si>
    <t>专项技术基础</t>
  </si>
  <si>
    <t>2060208</t>
  </si>
  <si>
    <t>科技人才队伍建设</t>
  </si>
  <si>
    <t>2060299</t>
  </si>
  <si>
    <t>其他基础研究支出</t>
  </si>
  <si>
    <t>20603</t>
  </si>
  <si>
    <t xml:space="preserve"> 应用研究</t>
  </si>
  <si>
    <t>2060301</t>
  </si>
  <si>
    <t>2060302</t>
  </si>
  <si>
    <t>社会公益研究</t>
  </si>
  <si>
    <t>2060303</t>
  </si>
  <si>
    <t>高技术研究</t>
  </si>
  <si>
    <t>2060304</t>
  </si>
  <si>
    <t>专项科研试制</t>
  </si>
  <si>
    <t>2060399</t>
  </si>
  <si>
    <t>其他应用研究支出</t>
  </si>
  <si>
    <t>20604</t>
  </si>
  <si>
    <t xml:space="preserve"> 技术研究与开发</t>
  </si>
  <si>
    <t>2060401</t>
  </si>
  <si>
    <t>2060404</t>
  </si>
  <si>
    <t>科技成果转化与扩散</t>
  </si>
  <si>
    <t>2060405</t>
  </si>
  <si>
    <t>共性技术研究与开发</t>
  </si>
  <si>
    <t>2060499</t>
  </si>
  <si>
    <t>其他技术研究与开发支出</t>
  </si>
  <si>
    <t>20605</t>
  </si>
  <si>
    <t xml:space="preserve"> 科技条件与服务</t>
  </si>
  <si>
    <t>2060501</t>
  </si>
  <si>
    <t>2060502</t>
  </si>
  <si>
    <t>技术创新服务体系</t>
  </si>
  <si>
    <t>2060503</t>
  </si>
  <si>
    <t>科技条件专项</t>
  </si>
  <si>
    <t>2060599</t>
  </si>
  <si>
    <t>其他科技条件与服务支出</t>
  </si>
  <si>
    <t>20606</t>
  </si>
  <si>
    <t xml:space="preserve"> 社会科学</t>
  </si>
  <si>
    <t>2060601</t>
  </si>
  <si>
    <t>社会科学研究机构</t>
  </si>
  <si>
    <t>2060602</t>
  </si>
  <si>
    <t>社会科学研究</t>
  </si>
  <si>
    <t>2060603</t>
  </si>
  <si>
    <t>社科基金支出</t>
  </si>
  <si>
    <t>2060699</t>
  </si>
  <si>
    <t>其他社会科学支出</t>
  </si>
  <si>
    <t>20607</t>
  </si>
  <si>
    <t xml:space="preserve"> 科学技术普及</t>
  </si>
  <si>
    <t>2060701</t>
  </si>
  <si>
    <t>2060702</t>
  </si>
  <si>
    <t>科普活动</t>
  </si>
  <si>
    <t>2060703</t>
  </si>
  <si>
    <t>青少年科技活动</t>
  </si>
  <si>
    <t>2060704</t>
  </si>
  <si>
    <t>学术交流活动</t>
  </si>
  <si>
    <t>2060705</t>
  </si>
  <si>
    <t>科技馆站</t>
  </si>
  <si>
    <t>2060799</t>
  </si>
  <si>
    <t>其他科学技术普及支出</t>
  </si>
  <si>
    <t>20608</t>
  </si>
  <si>
    <t xml:space="preserve"> 科技交流与合作</t>
  </si>
  <si>
    <t>2060801</t>
  </si>
  <si>
    <t>国际交流与合作</t>
  </si>
  <si>
    <t>2060802</t>
  </si>
  <si>
    <t>重大科技合作项目</t>
  </si>
  <si>
    <t>2060899</t>
  </si>
  <si>
    <t>其他科技交流与合作支出</t>
  </si>
  <si>
    <t>20609</t>
  </si>
  <si>
    <t xml:space="preserve"> 科技重大项目</t>
  </si>
  <si>
    <t>2060901</t>
  </si>
  <si>
    <t>科技重大专项</t>
  </si>
  <si>
    <t>2060902</t>
  </si>
  <si>
    <t>重点研发计划</t>
  </si>
  <si>
    <t>2060999</t>
  </si>
  <si>
    <t>其他科技重大项目</t>
  </si>
  <si>
    <t>20699</t>
  </si>
  <si>
    <t xml:space="preserve"> 其他科学技术支出</t>
  </si>
  <si>
    <t>2069901</t>
  </si>
  <si>
    <t>科技奖励</t>
  </si>
  <si>
    <t>2069902</t>
  </si>
  <si>
    <t>核应急</t>
  </si>
  <si>
    <t>2069903</t>
  </si>
  <si>
    <t>转制科研机构</t>
  </si>
  <si>
    <t>2069999</t>
  </si>
  <si>
    <t>其他科学技术支出</t>
  </si>
  <si>
    <t>207</t>
  </si>
  <si>
    <t>文化旅游体育与传媒支出</t>
  </si>
  <si>
    <t>20701</t>
  </si>
  <si>
    <t xml:space="preserve"> 文化和旅游</t>
  </si>
  <si>
    <t>2070101</t>
  </si>
  <si>
    <t>2070102</t>
  </si>
  <si>
    <t>2070103</t>
  </si>
  <si>
    <t>2070104</t>
  </si>
  <si>
    <t>图书馆</t>
  </si>
  <si>
    <t>2070105</t>
  </si>
  <si>
    <t>文化展示及纪念机构</t>
  </si>
  <si>
    <t>2070106</t>
  </si>
  <si>
    <t>艺术表演场所</t>
  </si>
  <si>
    <t>2070107</t>
  </si>
  <si>
    <t>艺术表演团体</t>
  </si>
  <si>
    <t>2070108</t>
  </si>
  <si>
    <t>文化活动</t>
  </si>
  <si>
    <t>2070109</t>
  </si>
  <si>
    <t>群众文化</t>
  </si>
  <si>
    <t>2070110</t>
  </si>
  <si>
    <t>文化和旅游交流与合作</t>
  </si>
  <si>
    <t>2070111</t>
  </si>
  <si>
    <t>文化创作与保护</t>
  </si>
  <si>
    <t>2070112</t>
  </si>
  <si>
    <t>文化和旅游市场管理</t>
  </si>
  <si>
    <t>2070113</t>
  </si>
  <si>
    <t>旅游宣传</t>
  </si>
  <si>
    <t>2070114</t>
  </si>
  <si>
    <t>文化和旅游管理事务</t>
  </si>
  <si>
    <t>2070199</t>
  </si>
  <si>
    <t>其他文化和旅游支出</t>
  </si>
  <si>
    <t>20702</t>
  </si>
  <si>
    <t xml:space="preserve"> 文物</t>
  </si>
  <si>
    <t>2070201</t>
  </si>
  <si>
    <t>2070202</t>
  </si>
  <si>
    <t>2070203</t>
  </si>
  <si>
    <t>2070204</t>
  </si>
  <si>
    <t>文物保护</t>
  </si>
  <si>
    <t>2070205</t>
  </si>
  <si>
    <t>博物馆</t>
  </si>
  <si>
    <t>2070206</t>
  </si>
  <si>
    <t>历史名城与古迹</t>
  </si>
  <si>
    <t>2070299</t>
  </si>
  <si>
    <t>其他文物支出</t>
  </si>
  <si>
    <t>20703</t>
  </si>
  <si>
    <t xml:space="preserve"> 体育</t>
  </si>
  <si>
    <t>2070301</t>
  </si>
  <si>
    <t>2070302</t>
  </si>
  <si>
    <t>2070303</t>
  </si>
  <si>
    <t>2070304</t>
  </si>
  <si>
    <t>运动项目管理</t>
  </si>
  <si>
    <t>2070305</t>
  </si>
  <si>
    <t>体育竞赛</t>
  </si>
  <si>
    <t>2070306</t>
  </si>
  <si>
    <t>体育训练</t>
  </si>
  <si>
    <t>2070307</t>
  </si>
  <si>
    <t>体育场馆</t>
  </si>
  <si>
    <t>2070308</t>
  </si>
  <si>
    <t>群众体育</t>
  </si>
  <si>
    <t>2070309</t>
  </si>
  <si>
    <t>体育交流与合作</t>
  </si>
  <si>
    <t>2070399</t>
  </si>
  <si>
    <t>其他体育支出</t>
  </si>
  <si>
    <t>20706</t>
  </si>
  <si>
    <t xml:space="preserve"> 新闻出版电影</t>
  </si>
  <si>
    <t>2070601</t>
  </si>
  <si>
    <t>2070602</t>
  </si>
  <si>
    <t>2070603</t>
  </si>
  <si>
    <t>2070604</t>
  </si>
  <si>
    <t>新闻通讯</t>
  </si>
  <si>
    <t>2070605</t>
  </si>
  <si>
    <t>出版发行</t>
  </si>
  <si>
    <t>2070606</t>
  </si>
  <si>
    <t>版权管理</t>
  </si>
  <si>
    <t>2070607</t>
  </si>
  <si>
    <t>电影</t>
  </si>
  <si>
    <t>2070699</t>
  </si>
  <si>
    <t>其他新闻出版电影支出</t>
  </si>
  <si>
    <t>20708</t>
  </si>
  <si>
    <t xml:space="preserve"> 广播电视</t>
  </si>
  <si>
    <t>2070801</t>
  </si>
  <si>
    <t>2070802</t>
  </si>
  <si>
    <t>2070803</t>
  </si>
  <si>
    <t>2070806</t>
  </si>
  <si>
    <t>监测监管</t>
  </si>
  <si>
    <t>2070807</t>
  </si>
  <si>
    <t>传输发射</t>
  </si>
  <si>
    <t>2070808</t>
  </si>
  <si>
    <t>广播电视事务</t>
  </si>
  <si>
    <t>2070899</t>
  </si>
  <si>
    <t>其他广播电视支出</t>
  </si>
  <si>
    <t>20799</t>
  </si>
  <si>
    <t xml:space="preserve"> 其他文化旅游体育与传媒支出</t>
  </si>
  <si>
    <t>2079902</t>
  </si>
  <si>
    <t>宣传文化发展专项支出</t>
  </si>
  <si>
    <t>2079903</t>
  </si>
  <si>
    <t>文化产业发展专项支出</t>
  </si>
  <si>
    <t>2079999</t>
  </si>
  <si>
    <t>其他文化旅游体育与传媒支出</t>
  </si>
  <si>
    <t>208</t>
  </si>
  <si>
    <t>社会保障和就业支出</t>
  </si>
  <si>
    <t>20801</t>
  </si>
  <si>
    <t xml:space="preserve"> 人力资源和社会保障管理事务</t>
  </si>
  <si>
    <t>2080101</t>
  </si>
  <si>
    <t>2080102</t>
  </si>
  <si>
    <t>2080103</t>
  </si>
  <si>
    <t>2080104</t>
  </si>
  <si>
    <t>综合业务管理</t>
  </si>
  <si>
    <t>2080105</t>
  </si>
  <si>
    <t>劳动保障监察</t>
  </si>
  <si>
    <t>2080106</t>
  </si>
  <si>
    <t>就业管理事务</t>
  </si>
  <si>
    <t>2080107</t>
  </si>
  <si>
    <t>社会保险业务管理事务</t>
  </si>
  <si>
    <t>2080108</t>
  </si>
  <si>
    <t>2080109</t>
  </si>
  <si>
    <t>社会保险经办机构</t>
  </si>
  <si>
    <t>2080110</t>
  </si>
  <si>
    <t>劳动关系和维权</t>
  </si>
  <si>
    <t>2080111</t>
  </si>
  <si>
    <t>公共就业服务和职业技能鉴定机构</t>
  </si>
  <si>
    <t>2080112</t>
  </si>
  <si>
    <t>劳动人事争议调解仲裁</t>
  </si>
  <si>
    <t>2080113</t>
  </si>
  <si>
    <t>政府特殊津贴</t>
  </si>
  <si>
    <t>2080114</t>
  </si>
  <si>
    <t>资助留学回国人员</t>
  </si>
  <si>
    <t>2080115</t>
  </si>
  <si>
    <t>博士后日常经费</t>
  </si>
  <si>
    <t>2080116</t>
  </si>
  <si>
    <t>引进人才费用</t>
  </si>
  <si>
    <t>2080150</t>
  </si>
  <si>
    <t>2080199</t>
  </si>
  <si>
    <t>其他人力资源和社会保障管理事务支出</t>
  </si>
  <si>
    <t>20802</t>
  </si>
  <si>
    <t xml:space="preserve"> 民政管理事务</t>
  </si>
  <si>
    <t>2080201</t>
  </si>
  <si>
    <t>2080202</t>
  </si>
  <si>
    <t>2080203</t>
  </si>
  <si>
    <t>2080206</t>
  </si>
  <si>
    <t>社会组织管理</t>
  </si>
  <si>
    <t>2080207</t>
  </si>
  <si>
    <t>行政区划和地名管理</t>
  </si>
  <si>
    <t>2080208</t>
  </si>
  <si>
    <t>基层政权建设和社区治理</t>
  </si>
  <si>
    <t>2080299</t>
  </si>
  <si>
    <t>其他民政管理事务支出</t>
  </si>
  <si>
    <t>20804</t>
  </si>
  <si>
    <t xml:space="preserve"> 补充全国社会保障基金</t>
  </si>
  <si>
    <t>2080402</t>
  </si>
  <si>
    <t>用一般公共预算补充基金</t>
  </si>
  <si>
    <t>20805</t>
  </si>
  <si>
    <t xml:space="preserve"> 行政事业单位养老支出</t>
  </si>
  <si>
    <t>2080501</t>
  </si>
  <si>
    <t>行政单位离退休</t>
  </si>
  <si>
    <t>2080502</t>
  </si>
  <si>
    <t>事业单位离退休</t>
  </si>
  <si>
    <t>208050201</t>
  </si>
  <si>
    <t>教育事业单位离退休</t>
  </si>
  <si>
    <t>208050202</t>
  </si>
  <si>
    <t>其他事业单位离退休</t>
  </si>
  <si>
    <t>2080503</t>
  </si>
  <si>
    <t>离退休人员管理机构</t>
  </si>
  <si>
    <t>2080505</t>
  </si>
  <si>
    <t>机关事业单位基本养老保险缴费支出</t>
  </si>
  <si>
    <t>2080506</t>
  </si>
  <si>
    <t>机关事业单位职业年金缴费支出</t>
  </si>
  <si>
    <t>2080507</t>
  </si>
  <si>
    <t>对机关事业单位基本养老保险基金的补助</t>
  </si>
  <si>
    <t>2080508</t>
  </si>
  <si>
    <t>对机关事业单位职业年金的补助</t>
  </si>
  <si>
    <t>2080599</t>
  </si>
  <si>
    <t>其他行政事业单位养老支出</t>
  </si>
  <si>
    <t>20806</t>
  </si>
  <si>
    <t xml:space="preserve"> 企业改革补助</t>
  </si>
  <si>
    <t>2080601</t>
  </si>
  <si>
    <t>企业关闭破产补助</t>
  </si>
  <si>
    <t>2080602</t>
  </si>
  <si>
    <t>厂办大集体改革补助</t>
  </si>
  <si>
    <t>2080699</t>
  </si>
  <si>
    <t>其他企业改革发展补助</t>
  </si>
  <si>
    <t>20807</t>
  </si>
  <si>
    <t xml:space="preserve"> 就业补助</t>
  </si>
  <si>
    <t>2080701</t>
  </si>
  <si>
    <t>就业创业服务补贴</t>
  </si>
  <si>
    <t>2080702</t>
  </si>
  <si>
    <t>职业培训补贴</t>
  </si>
  <si>
    <t>2080704</t>
  </si>
  <si>
    <t>社会保险补贴</t>
  </si>
  <si>
    <t>2080705</t>
  </si>
  <si>
    <t>公益性岗位补贴</t>
  </si>
  <si>
    <t>2080709</t>
  </si>
  <si>
    <t>职业技能鉴定补贴</t>
  </si>
  <si>
    <t>2080711</t>
  </si>
  <si>
    <t>就业见习补贴</t>
  </si>
  <si>
    <t>2080712</t>
  </si>
  <si>
    <t>高技能人才培养补助</t>
  </si>
  <si>
    <t>2080713</t>
  </si>
  <si>
    <t>促进创业补贴</t>
  </si>
  <si>
    <t>2080799</t>
  </si>
  <si>
    <t>其他就业补助支出</t>
  </si>
  <si>
    <t>20808</t>
  </si>
  <si>
    <t xml:space="preserve"> 抚恤</t>
  </si>
  <si>
    <t>2080801</t>
  </si>
  <si>
    <t>死亡抚恤</t>
  </si>
  <si>
    <t>2080802</t>
  </si>
  <si>
    <t>伤残抚恤</t>
  </si>
  <si>
    <t>2080803</t>
  </si>
  <si>
    <t>在乡复员、退伍军人生活补助</t>
  </si>
  <si>
    <t>2080804</t>
  </si>
  <si>
    <t>优抚事业单位支出</t>
  </si>
  <si>
    <t>2080805</t>
  </si>
  <si>
    <t>义务兵优待</t>
  </si>
  <si>
    <t>2080806</t>
  </si>
  <si>
    <t>农村籍退役士兵老年生活补助</t>
  </si>
  <si>
    <t>2080899</t>
  </si>
  <si>
    <t>其他优抚支出</t>
  </si>
  <si>
    <t>20809</t>
  </si>
  <si>
    <t xml:space="preserve"> 退役安置</t>
  </si>
  <si>
    <t>2080901</t>
  </si>
  <si>
    <t>退役士兵安置</t>
  </si>
  <si>
    <t>2080902</t>
  </si>
  <si>
    <t>军队移交政府的离退休人员安置</t>
  </si>
  <si>
    <t>2080903</t>
  </si>
  <si>
    <t>军队移交政府离退休干部管理机构</t>
  </si>
  <si>
    <t>2080904</t>
  </si>
  <si>
    <t>退役士兵管理教育</t>
  </si>
  <si>
    <t>2080905</t>
  </si>
  <si>
    <t>军队转业干部安置</t>
  </si>
  <si>
    <t>2080999</t>
  </si>
  <si>
    <t>其他退役安置支出</t>
  </si>
  <si>
    <t>20810</t>
  </si>
  <si>
    <t xml:space="preserve"> 社会福利</t>
  </si>
  <si>
    <t>2081001</t>
  </si>
  <si>
    <t>儿童福利</t>
  </si>
  <si>
    <t>2081002</t>
  </si>
  <si>
    <t>老年福利</t>
  </si>
  <si>
    <t>2081003</t>
  </si>
  <si>
    <t>康复辅具</t>
  </si>
  <si>
    <t>2081004</t>
  </si>
  <si>
    <t>殡葬</t>
  </si>
  <si>
    <t>2081005</t>
  </si>
  <si>
    <t>社会福利事业单位</t>
  </si>
  <si>
    <t>2081006</t>
  </si>
  <si>
    <t>养老服务</t>
  </si>
  <si>
    <t>2081099</t>
  </si>
  <si>
    <t>其他社会福利支出</t>
  </si>
  <si>
    <t>20811</t>
  </si>
  <si>
    <t xml:space="preserve"> 残疾人事业</t>
  </si>
  <si>
    <t>2081101</t>
  </si>
  <si>
    <t>2081102</t>
  </si>
  <si>
    <t>2081103</t>
  </si>
  <si>
    <t>2081104</t>
  </si>
  <si>
    <t>残疾人康复</t>
  </si>
  <si>
    <t>2081105</t>
  </si>
  <si>
    <t>残疾人就业和扶贫</t>
  </si>
  <si>
    <t>2081106</t>
  </si>
  <si>
    <t>残疾人体育</t>
  </si>
  <si>
    <t>2081107</t>
  </si>
  <si>
    <t>残疾人生活和护理补贴</t>
  </si>
  <si>
    <t>2081199</t>
  </si>
  <si>
    <t>其他残疾人事业支出</t>
  </si>
  <si>
    <t>20816</t>
  </si>
  <si>
    <t xml:space="preserve"> 红十字事业</t>
  </si>
  <si>
    <t>2081601</t>
  </si>
  <si>
    <t>2081602</t>
  </si>
  <si>
    <t>2081603</t>
  </si>
  <si>
    <t>2081699</t>
  </si>
  <si>
    <t>其他红十字事业支出</t>
  </si>
  <si>
    <t>20819</t>
  </si>
  <si>
    <t xml:space="preserve"> 最低生活保障</t>
  </si>
  <si>
    <t>2081901</t>
  </si>
  <si>
    <t>城市最低生活保障金支出</t>
  </si>
  <si>
    <t>2081902</t>
  </si>
  <si>
    <t>农村最低生活保障金支出</t>
  </si>
  <si>
    <t>20820</t>
  </si>
  <si>
    <t xml:space="preserve"> 临时救助</t>
  </si>
  <si>
    <t>2082001</t>
  </si>
  <si>
    <t>临时救助支出</t>
  </si>
  <si>
    <t>2082002</t>
  </si>
  <si>
    <t>流浪乞讨人员救助支出</t>
  </si>
  <si>
    <t>20821</t>
  </si>
  <si>
    <t xml:space="preserve"> 特困人员救助供养</t>
  </si>
  <si>
    <t>2082101</t>
  </si>
  <si>
    <t>城市特困人员救助供养支出</t>
  </si>
  <si>
    <t>2082102</t>
  </si>
  <si>
    <t>农村特困人员救助供养支出</t>
  </si>
  <si>
    <t>20824</t>
  </si>
  <si>
    <t xml:space="preserve"> 补充道路交通事故社会救助基金</t>
  </si>
  <si>
    <t>2082401</t>
  </si>
  <si>
    <t>交强险增值税补助基金支出</t>
  </si>
  <si>
    <t>2082402</t>
  </si>
  <si>
    <t>交强险罚款收入补助基金支出</t>
  </si>
  <si>
    <t>20825</t>
  </si>
  <si>
    <t xml:space="preserve"> 其他生活救助</t>
  </si>
  <si>
    <t>2082501</t>
  </si>
  <si>
    <t>其他城市生活救助</t>
  </si>
  <si>
    <t>2082502</t>
  </si>
  <si>
    <t>其他农村生活救助</t>
  </si>
  <si>
    <t>20826</t>
  </si>
  <si>
    <t xml:space="preserve"> 财政对基本养老保险基金的补助</t>
  </si>
  <si>
    <t>2082601</t>
  </si>
  <si>
    <t>财政对企业职工基本养老保险基金的补助</t>
  </si>
  <si>
    <t>2082602</t>
  </si>
  <si>
    <t>财政对城乡居民基本养老保险基金的补助</t>
  </si>
  <si>
    <t>2082699</t>
  </si>
  <si>
    <t>财政对其他基本养老保险基金的补助</t>
  </si>
  <si>
    <t>20827</t>
  </si>
  <si>
    <t xml:space="preserve"> 财政对其他社会保险基金的补助</t>
  </si>
  <si>
    <t>2082701</t>
  </si>
  <si>
    <t>财政对失业保险基金的补助</t>
  </si>
  <si>
    <t>2082702</t>
  </si>
  <si>
    <t>财政对工伤保险基金的补助</t>
  </si>
  <si>
    <t>2082799</t>
  </si>
  <si>
    <t>其他财政对社会保险基金的补助</t>
  </si>
  <si>
    <t>20828</t>
  </si>
  <si>
    <t xml:space="preserve"> 退役军人管理事务</t>
  </si>
  <si>
    <t>2082801</t>
  </si>
  <si>
    <t>2082802</t>
  </si>
  <si>
    <t>2082803</t>
  </si>
  <si>
    <t>2082804</t>
  </si>
  <si>
    <t>拥军优属</t>
  </si>
  <si>
    <t>2082805</t>
  </si>
  <si>
    <t>部队供应</t>
  </si>
  <si>
    <t>2082850</t>
  </si>
  <si>
    <t>2082899</t>
  </si>
  <si>
    <t>其他退役军人事务管理支出</t>
  </si>
  <si>
    <t>20830</t>
  </si>
  <si>
    <t xml:space="preserve"> 财政代缴社会保险费支出</t>
  </si>
  <si>
    <t>2083001</t>
  </si>
  <si>
    <t>财政代缴城乡居民基本养老保险费支出</t>
  </si>
  <si>
    <t>2083099</t>
  </si>
  <si>
    <t>财政代缴其他社会保险费支出</t>
  </si>
  <si>
    <t>20899</t>
  </si>
  <si>
    <t xml:space="preserve"> 其他社会保障和就业支出</t>
  </si>
  <si>
    <t>2089999</t>
  </si>
  <si>
    <t>其他社会保障和就业支出</t>
  </si>
  <si>
    <t>210</t>
  </si>
  <si>
    <t>卫生健康支出</t>
  </si>
  <si>
    <t>21001</t>
  </si>
  <si>
    <t xml:space="preserve"> 卫生健康管理事务</t>
  </si>
  <si>
    <t>2100101</t>
  </si>
  <si>
    <t>2100102</t>
  </si>
  <si>
    <t>2100103</t>
  </si>
  <si>
    <t>2100199</t>
  </si>
  <si>
    <t>其他卫生健康管理事务支出</t>
  </si>
  <si>
    <t>21002</t>
  </si>
  <si>
    <t xml:space="preserve"> 公立医院</t>
  </si>
  <si>
    <t>2100201</t>
  </si>
  <si>
    <t>综合医院</t>
  </si>
  <si>
    <t>2100202</t>
  </si>
  <si>
    <t>中医（民族）医院</t>
  </si>
  <si>
    <t>2100203</t>
  </si>
  <si>
    <t>传染病医院</t>
  </si>
  <si>
    <t>2100204</t>
  </si>
  <si>
    <t>职业病防治医院</t>
  </si>
  <si>
    <t>2100205</t>
  </si>
  <si>
    <t>精神病医院</t>
  </si>
  <si>
    <t>2100206</t>
  </si>
  <si>
    <t>妇幼保健医院</t>
  </si>
  <si>
    <t>2100207</t>
  </si>
  <si>
    <t>儿童医院</t>
  </si>
  <si>
    <t>2100208</t>
  </si>
  <si>
    <t>其他专科医院</t>
  </si>
  <si>
    <t>2100209</t>
  </si>
  <si>
    <t>福利医院</t>
  </si>
  <si>
    <t>2100210</t>
  </si>
  <si>
    <t>行业医院</t>
  </si>
  <si>
    <t>2100211</t>
  </si>
  <si>
    <t>处理医疗欠费</t>
  </si>
  <si>
    <t>2100212</t>
  </si>
  <si>
    <t>康复医院</t>
  </si>
  <si>
    <t>2100299</t>
  </si>
  <si>
    <t>其他公立医院支出</t>
  </si>
  <si>
    <t>21003</t>
  </si>
  <si>
    <t xml:space="preserve"> 基层医疗卫生机构</t>
  </si>
  <si>
    <t>2100301</t>
  </si>
  <si>
    <t>城市社区卫生机构</t>
  </si>
  <si>
    <t>2100302</t>
  </si>
  <si>
    <t>乡镇卫生院</t>
  </si>
  <si>
    <t>2100399</t>
  </si>
  <si>
    <t>其他基层医疗卫生机构支出</t>
  </si>
  <si>
    <t>21004</t>
  </si>
  <si>
    <t xml:space="preserve"> 公共卫生</t>
  </si>
  <si>
    <t>2100401</t>
  </si>
  <si>
    <t>疾病预防控制机构</t>
  </si>
  <si>
    <t>2100402</t>
  </si>
  <si>
    <t>卫生监督机构</t>
  </si>
  <si>
    <t>2100403</t>
  </si>
  <si>
    <t>妇幼保健机构</t>
  </si>
  <si>
    <t>2100404</t>
  </si>
  <si>
    <t>精神卫生机构</t>
  </si>
  <si>
    <t>2100405</t>
  </si>
  <si>
    <t>应急救治机构</t>
  </si>
  <si>
    <t>2100406</t>
  </si>
  <si>
    <t>采供血机构</t>
  </si>
  <si>
    <t>2100407</t>
  </si>
  <si>
    <t>其他专业公共卫生机构</t>
  </si>
  <si>
    <t>2100408</t>
  </si>
  <si>
    <t>基本公共卫生服务</t>
  </si>
  <si>
    <t>2100409</t>
  </si>
  <si>
    <t>重大公共卫生服务</t>
  </si>
  <si>
    <t>2100410</t>
  </si>
  <si>
    <t>突发公共卫生事件应急处理</t>
  </si>
  <si>
    <t>2100499</t>
  </si>
  <si>
    <t>其他公共卫生支出</t>
  </si>
  <si>
    <t>21006</t>
  </si>
  <si>
    <t xml:space="preserve"> 中医药</t>
  </si>
  <si>
    <t>2100601</t>
  </si>
  <si>
    <t>中医（民族医）药专项</t>
  </si>
  <si>
    <t>2100699</t>
  </si>
  <si>
    <t>其他中医药支出</t>
  </si>
  <si>
    <t>21007</t>
  </si>
  <si>
    <t xml:space="preserve"> 计划生育事务</t>
  </si>
  <si>
    <t>2100716</t>
  </si>
  <si>
    <t>计划生育机构</t>
  </si>
  <si>
    <t>2100717</t>
  </si>
  <si>
    <t>计划生育服务</t>
  </si>
  <si>
    <t>2100799</t>
  </si>
  <si>
    <t>其他计划生育事务支出</t>
  </si>
  <si>
    <t>21011</t>
  </si>
  <si>
    <t xml:space="preserve"> 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</si>
  <si>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</si>
  <si>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</si>
  <si>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</si>
  <si>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</si>
  <si>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</si>
  <si>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</si>
  <si>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</si>
  <si>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</si>
  <si>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21012</t>
  </si>
  <si>
    <t xml:space="preserve"> 财政对基本医疗保险基金的补助</t>
  </si>
  <si>
    <t>2101201</t>
  </si>
  <si>
    <t>财政对职工基本医疗保险基金的补助</t>
  </si>
  <si>
    <t>2101202</t>
  </si>
  <si>
    <t>财政对城乡居民基本医疗保险基金的补助</t>
  </si>
  <si>
    <t>2101299</t>
  </si>
  <si>
    <t>财政对其他基本医疗保险基金的补助</t>
  </si>
  <si>
    <t>21013</t>
  </si>
  <si>
    <t xml:space="preserve"> 医疗救助</t>
  </si>
  <si>
    <t>2101301</t>
  </si>
  <si>
    <t>城乡医疗救助</t>
  </si>
  <si>
    <t>2101302</t>
  </si>
  <si>
    <t>疾病应急救助</t>
  </si>
  <si>
    <t>2101399</t>
  </si>
  <si>
    <t>其他医疗救助支出</t>
  </si>
  <si>
    <t>21014</t>
  </si>
  <si>
    <t xml:space="preserve"> 优抚对象医疗</t>
  </si>
  <si>
    <t>2101401</t>
  </si>
  <si>
    <t>优抚对象医疗补助</t>
  </si>
  <si>
    <t>2101499</t>
  </si>
  <si>
    <t>其他优抚对象医疗支出</t>
  </si>
  <si>
    <t>21015</t>
  </si>
  <si>
    <t xml:space="preserve"> 医疗保障管理事务</t>
  </si>
  <si>
    <t>2101501</t>
  </si>
  <si>
    <t>2101502</t>
  </si>
  <si>
    <t>2101503</t>
  </si>
  <si>
    <t>2101504</t>
  </si>
  <si>
    <t>2101505</t>
  </si>
  <si>
    <t>医疗保障政策管理</t>
  </si>
  <si>
    <t>2101506</t>
  </si>
  <si>
    <t>医疗保障经办事务</t>
  </si>
  <si>
    <t>2101550</t>
  </si>
  <si>
    <t>2101599</t>
  </si>
  <si>
    <t>其他医疗保障管理事务支出</t>
  </si>
  <si>
    <t>21016</t>
  </si>
  <si>
    <t xml:space="preserve"> 老龄卫生健康事务</t>
  </si>
  <si>
    <t>2101601</t>
  </si>
  <si>
    <t>老龄卫生健康事务</t>
  </si>
  <si>
    <t>21099</t>
  </si>
  <si>
    <t xml:space="preserve"> 其他卫生健康支出</t>
  </si>
  <si>
    <t>2109999</t>
  </si>
  <si>
    <t>其他卫生健康支出</t>
  </si>
  <si>
    <t>211</t>
  </si>
  <si>
    <t>节能环保支出</t>
  </si>
  <si>
    <t>21101</t>
  </si>
  <si>
    <t xml:space="preserve"> 环境保护管理事务</t>
  </si>
  <si>
    <t>2110101</t>
  </si>
  <si>
    <t>2110102</t>
  </si>
  <si>
    <t>2110103</t>
  </si>
  <si>
    <t>2110104</t>
  </si>
  <si>
    <t>生态环境保护宣传</t>
  </si>
  <si>
    <t>2110105</t>
  </si>
  <si>
    <t>环境保护法规、规划及标准</t>
  </si>
  <si>
    <t>2110106</t>
  </si>
  <si>
    <t>生态环境国际合作及履约</t>
  </si>
  <si>
    <t>2110107</t>
  </si>
  <si>
    <t>生态环境保护行政许可</t>
  </si>
  <si>
    <t>2110108</t>
  </si>
  <si>
    <t>应对气候变化管理事务</t>
  </si>
  <si>
    <t>2110199</t>
  </si>
  <si>
    <t>其他环境保护管理事务支出</t>
  </si>
  <si>
    <t>21102</t>
  </si>
  <si>
    <t xml:space="preserve"> 环境监测与监察</t>
  </si>
  <si>
    <t>2110203</t>
  </si>
  <si>
    <t>建设项目环评审查与监督</t>
  </si>
  <si>
    <t>2110204</t>
  </si>
  <si>
    <t>核与辐射安全监督</t>
  </si>
  <si>
    <t>2110299</t>
  </si>
  <si>
    <t>其他环境监测与监察支出</t>
  </si>
  <si>
    <t>21103</t>
  </si>
  <si>
    <t xml:space="preserve"> 污染防治</t>
  </si>
  <si>
    <t>2110301</t>
  </si>
  <si>
    <t>大气</t>
  </si>
  <si>
    <t>2110302</t>
  </si>
  <si>
    <t>水体</t>
  </si>
  <si>
    <t>2110303</t>
  </si>
  <si>
    <t>噪声</t>
  </si>
  <si>
    <t>2110304</t>
  </si>
  <si>
    <t>固体废弃物与化学品</t>
  </si>
  <si>
    <t>2110305</t>
  </si>
  <si>
    <t>放射源和放射性废物监管</t>
  </si>
  <si>
    <t>2110306</t>
  </si>
  <si>
    <t>辐射</t>
  </si>
  <si>
    <t>2110307</t>
  </si>
  <si>
    <t>土壤</t>
  </si>
  <si>
    <t>2110399</t>
  </si>
  <si>
    <t>其他污染防治支出</t>
  </si>
  <si>
    <t>21104</t>
  </si>
  <si>
    <t xml:space="preserve"> 自然生态保护</t>
  </si>
  <si>
    <t>2110401</t>
  </si>
  <si>
    <t>生态保护</t>
  </si>
  <si>
    <t>2110402</t>
  </si>
  <si>
    <t>农村环境保护</t>
  </si>
  <si>
    <t>2110404</t>
  </si>
  <si>
    <t>生物及物种资源保护</t>
  </si>
  <si>
    <t>2110499</t>
  </si>
  <si>
    <t>其他自然生态保护支出</t>
  </si>
  <si>
    <t>21105</t>
  </si>
  <si>
    <t xml:space="preserve"> 天然林保护</t>
  </si>
  <si>
    <t>2110501</t>
  </si>
  <si>
    <t>森林管护</t>
  </si>
  <si>
    <t>2110502</t>
  </si>
  <si>
    <t>社会保险补助</t>
  </si>
  <si>
    <t>2110503</t>
  </si>
  <si>
    <t>政策性社会性支出补助</t>
  </si>
  <si>
    <t>2110506</t>
  </si>
  <si>
    <t>天然林保护工程建设</t>
  </si>
  <si>
    <t>2110507</t>
  </si>
  <si>
    <t>停伐补助</t>
  </si>
  <si>
    <t>2110599</t>
  </si>
  <si>
    <t>其他天然林保护支出</t>
  </si>
  <si>
    <t>21106</t>
  </si>
  <si>
    <t xml:space="preserve"> 退耕还林还草</t>
  </si>
  <si>
    <t>2110602</t>
  </si>
  <si>
    <t>退耕现金</t>
  </si>
  <si>
    <t>2110603</t>
  </si>
  <si>
    <t>退耕还林粮食折现补贴</t>
  </si>
  <si>
    <t>2110604</t>
  </si>
  <si>
    <t>退耕还林粮食费用补贴</t>
  </si>
  <si>
    <t>2110605</t>
  </si>
  <si>
    <t>退耕还林工程建设</t>
  </si>
  <si>
    <t>2110699</t>
  </si>
  <si>
    <t>其他退耕还林还草支出</t>
  </si>
  <si>
    <t>21107</t>
  </si>
  <si>
    <t xml:space="preserve"> 风沙荒漠治理</t>
  </si>
  <si>
    <t>2110704</t>
  </si>
  <si>
    <t>京津风沙源治理工程建设</t>
  </si>
  <si>
    <t>2110799</t>
  </si>
  <si>
    <t>其他风沙荒漠治理支出</t>
  </si>
  <si>
    <t>21108</t>
  </si>
  <si>
    <t xml:space="preserve"> 退牧还草</t>
  </si>
  <si>
    <t>2110804</t>
  </si>
  <si>
    <t>退牧还草工程建设</t>
  </si>
  <si>
    <t>2110899</t>
  </si>
  <si>
    <t>其他退牧还草支出</t>
  </si>
  <si>
    <t>21109</t>
  </si>
  <si>
    <t xml:space="preserve"> 已垦草原退耕还草</t>
  </si>
  <si>
    <t>2110901</t>
  </si>
  <si>
    <t>已垦草原退耕还草</t>
  </si>
  <si>
    <t>21110</t>
  </si>
  <si>
    <t xml:space="preserve"> 能源节约利用</t>
  </si>
  <si>
    <t>2111001</t>
  </si>
  <si>
    <t>能源节约利用</t>
  </si>
  <si>
    <t>21111</t>
  </si>
  <si>
    <t xml:space="preserve"> 污染减排</t>
  </si>
  <si>
    <t>2111101</t>
  </si>
  <si>
    <t>生态环境监测与信息</t>
  </si>
  <si>
    <t>2111102</t>
  </si>
  <si>
    <t>生态环境执法监察</t>
  </si>
  <si>
    <t>2111103</t>
  </si>
  <si>
    <t>减排专项支出</t>
  </si>
  <si>
    <t>2111104</t>
  </si>
  <si>
    <t>清洁生产专项支出</t>
  </si>
  <si>
    <t>2111199</t>
  </si>
  <si>
    <t>其他污染减排支出</t>
  </si>
  <si>
    <t>21112</t>
  </si>
  <si>
    <t xml:space="preserve"> 可再生能源</t>
  </si>
  <si>
    <t>2111201</t>
  </si>
  <si>
    <t>可再生能源</t>
  </si>
  <si>
    <t>21113</t>
  </si>
  <si>
    <t xml:space="preserve"> 循环经济</t>
  </si>
  <si>
    <t>2111301</t>
  </si>
  <si>
    <t>循环经济</t>
  </si>
  <si>
    <t>21114</t>
  </si>
  <si>
    <t xml:space="preserve"> 能源管理事务</t>
  </si>
  <si>
    <t>2111401</t>
  </si>
  <si>
    <t>2111402</t>
  </si>
  <si>
    <t>2111403</t>
  </si>
  <si>
    <t>2111404</t>
  </si>
  <si>
    <t>能源预测预警</t>
  </si>
  <si>
    <t>2111405</t>
  </si>
  <si>
    <t>能源战略规划与实施</t>
  </si>
  <si>
    <t>2111406</t>
  </si>
  <si>
    <t>能源科技装备</t>
  </si>
  <si>
    <t>2111407</t>
  </si>
  <si>
    <t>能源行业管理</t>
  </si>
  <si>
    <t>2111408</t>
  </si>
  <si>
    <t>能源管理</t>
  </si>
  <si>
    <t>2111409</t>
  </si>
  <si>
    <t>石油储备发展管理</t>
  </si>
  <si>
    <t>2111410</t>
  </si>
  <si>
    <t>能源调查</t>
  </si>
  <si>
    <t>2111411</t>
  </si>
  <si>
    <t>2111413</t>
  </si>
  <si>
    <t>农村电网建设</t>
  </si>
  <si>
    <t>2111450</t>
  </si>
  <si>
    <t>2111499</t>
  </si>
  <si>
    <t>其他能源管理事务支出</t>
  </si>
  <si>
    <t>21199</t>
  </si>
  <si>
    <t xml:space="preserve"> 其他节能环保支出</t>
  </si>
  <si>
    <t>2119999</t>
  </si>
  <si>
    <t>其他节能环保支出</t>
  </si>
  <si>
    <t>212</t>
  </si>
  <si>
    <t>城乡社区支出</t>
  </si>
  <si>
    <t>21201</t>
  </si>
  <si>
    <t xml:space="preserve"> 城乡社区管理事务</t>
  </si>
  <si>
    <t>2120101</t>
  </si>
  <si>
    <t>2120102</t>
  </si>
  <si>
    <t>2120103</t>
  </si>
  <si>
    <t>2120104</t>
  </si>
  <si>
    <t>城管执法</t>
  </si>
  <si>
    <t>2120105</t>
  </si>
  <si>
    <t>工程建设标准规范编制与监管</t>
  </si>
  <si>
    <t>2120106</t>
  </si>
  <si>
    <t>工程建设管理</t>
  </si>
  <si>
    <t>2120107</t>
  </si>
  <si>
    <t>市政公用行业市场监管</t>
  </si>
  <si>
    <t>2120109</t>
  </si>
  <si>
    <t>住宅建设与房地产市场监管</t>
  </si>
  <si>
    <t>2120110</t>
  </si>
  <si>
    <t>执业资格注册、资质审查</t>
  </si>
  <si>
    <t>2120199</t>
  </si>
  <si>
    <t>其他城乡社区管理事务支出</t>
  </si>
  <si>
    <t>21202</t>
  </si>
  <si>
    <t xml:space="preserve"> 城乡社区规划与管理</t>
  </si>
  <si>
    <t>2120201</t>
  </si>
  <si>
    <t>城乡社区规划与管理</t>
  </si>
  <si>
    <t>21203</t>
  </si>
  <si>
    <t xml:space="preserve"> 城乡社区公共设施</t>
  </si>
  <si>
    <t>2120303</t>
  </si>
  <si>
    <t>小城镇基础设施建设</t>
  </si>
  <si>
    <t>2120399</t>
  </si>
  <si>
    <t>其他城乡社区公共设施支出</t>
  </si>
  <si>
    <t>21205</t>
  </si>
  <si>
    <t xml:space="preserve"> 城乡社区环境卫生</t>
  </si>
  <si>
    <t>2120501</t>
  </si>
  <si>
    <t>城乡社区环境卫生</t>
  </si>
  <si>
    <t>21206</t>
  </si>
  <si>
    <t xml:space="preserve"> 建设市场管理与监督</t>
  </si>
  <si>
    <t>2120601</t>
  </si>
  <si>
    <t>建设市场管理与监督</t>
  </si>
  <si>
    <t>21299</t>
  </si>
  <si>
    <t xml:space="preserve"> 其他城乡社区支出</t>
  </si>
  <si>
    <t>2129999</t>
  </si>
  <si>
    <t>其他城乡社区支出</t>
  </si>
  <si>
    <t>213</t>
  </si>
  <si>
    <t>农林水支出</t>
  </si>
  <si>
    <t>21301</t>
  </si>
  <si>
    <t xml:space="preserve"> 农业农村</t>
  </si>
  <si>
    <t>2130101</t>
  </si>
  <si>
    <t>2130102</t>
  </si>
  <si>
    <t>2130103</t>
  </si>
  <si>
    <t>2130104</t>
  </si>
  <si>
    <t>2130105</t>
  </si>
  <si>
    <t>农垦运行</t>
  </si>
  <si>
    <t>2130106</t>
  </si>
  <si>
    <t>科技转化与推广服务</t>
  </si>
  <si>
    <t>2130108</t>
  </si>
  <si>
    <t>病虫害控制</t>
  </si>
  <si>
    <t>2130109</t>
  </si>
  <si>
    <t>农产品质量安全</t>
  </si>
  <si>
    <t>2130110</t>
  </si>
  <si>
    <t>执法监管</t>
  </si>
  <si>
    <t>2130111</t>
  </si>
  <si>
    <t>统计监测与信息服务</t>
  </si>
  <si>
    <t>2130112</t>
  </si>
  <si>
    <t>行业业务管理</t>
  </si>
  <si>
    <t>2130114</t>
  </si>
  <si>
    <t>对外交流与合作</t>
  </si>
  <si>
    <t>2130119</t>
  </si>
  <si>
    <t>防灾救灾</t>
  </si>
  <si>
    <t>2130120</t>
  </si>
  <si>
    <t>稳定农民收入补贴</t>
  </si>
  <si>
    <t>2130121</t>
  </si>
  <si>
    <t>农业结构调整补贴</t>
  </si>
  <si>
    <t>2130122</t>
  </si>
  <si>
    <t>农业生产发展</t>
  </si>
  <si>
    <t>2130124</t>
  </si>
  <si>
    <t>农村合作经济</t>
  </si>
  <si>
    <t>2130125</t>
  </si>
  <si>
    <t>农产品加工与促销</t>
  </si>
  <si>
    <t>2130126</t>
  </si>
  <si>
    <t>农村社会事业</t>
  </si>
  <si>
    <t>2130135</t>
  </si>
  <si>
    <t>农业资源保护修复与利用</t>
  </si>
  <si>
    <t>2130142</t>
  </si>
  <si>
    <t>农村道路建设</t>
  </si>
  <si>
    <t>2130148</t>
  </si>
  <si>
    <t>成品油价格改革对渔业的补贴</t>
  </si>
  <si>
    <t>2130152</t>
  </si>
  <si>
    <t>对高校毕业生到基层任职补助</t>
  </si>
  <si>
    <t>2130153</t>
  </si>
  <si>
    <t>农田建设</t>
  </si>
  <si>
    <t>2130199</t>
  </si>
  <si>
    <t>其他农业农村支出</t>
  </si>
  <si>
    <t>21302</t>
  </si>
  <si>
    <t xml:space="preserve"> 林业和草原</t>
  </si>
  <si>
    <t>2130201</t>
  </si>
  <si>
    <t>2130202</t>
  </si>
  <si>
    <t>2130203</t>
  </si>
  <si>
    <t>2130204</t>
  </si>
  <si>
    <t>事业机构</t>
  </si>
  <si>
    <t>2130205</t>
  </si>
  <si>
    <t>森林资源培育</t>
  </si>
  <si>
    <t>2130206</t>
  </si>
  <si>
    <t>技术推广与转化</t>
  </si>
  <si>
    <t>2130207</t>
  </si>
  <si>
    <t>森林资源管理</t>
  </si>
  <si>
    <t>2130209</t>
  </si>
  <si>
    <t>森林生态效益补偿</t>
  </si>
  <si>
    <t>2130210</t>
  </si>
  <si>
    <t>自然保护区等管理</t>
  </si>
  <si>
    <t>2130211</t>
  </si>
  <si>
    <t>动植物保护</t>
  </si>
  <si>
    <t>2130212</t>
  </si>
  <si>
    <t>湿地保护</t>
  </si>
  <si>
    <t>2130213</t>
  </si>
  <si>
    <t>执法与监督</t>
  </si>
  <si>
    <t>2130217</t>
  </si>
  <si>
    <t>防沙治沙</t>
  </si>
  <si>
    <t>2130220</t>
  </si>
  <si>
    <t>对外合作与交流</t>
  </si>
  <si>
    <t>2130221</t>
  </si>
  <si>
    <t>产业化管理</t>
  </si>
  <si>
    <t>2130223</t>
  </si>
  <si>
    <t>信息管理</t>
  </si>
  <si>
    <t>2130226</t>
  </si>
  <si>
    <t>林区公共支出</t>
  </si>
  <si>
    <t>2130227</t>
  </si>
  <si>
    <t>贷款贴息</t>
  </si>
  <si>
    <t>2130232</t>
  </si>
  <si>
    <t>成品油价格改革对林业的补贴</t>
  </si>
  <si>
    <t>2130234</t>
  </si>
  <si>
    <t>林业草原防灾减灾</t>
  </si>
  <si>
    <t>2130235</t>
  </si>
  <si>
    <t>国家公园</t>
  </si>
  <si>
    <t>2130236</t>
  </si>
  <si>
    <t>草原管理</t>
  </si>
  <si>
    <t>2130237</t>
  </si>
  <si>
    <t>2130299</t>
  </si>
  <si>
    <t>其他林业和草原支出</t>
  </si>
  <si>
    <t>21303</t>
  </si>
  <si>
    <t xml:space="preserve"> 水利</t>
  </si>
  <si>
    <t>2130301</t>
  </si>
  <si>
    <t>2130302</t>
  </si>
  <si>
    <t>2130303</t>
  </si>
  <si>
    <t>2130304</t>
  </si>
  <si>
    <t>水利行业业务管理</t>
  </si>
  <si>
    <t>2130305</t>
  </si>
  <si>
    <t>水利工程建设</t>
  </si>
  <si>
    <t>2130306</t>
  </si>
  <si>
    <t>水利工程运行与维护</t>
  </si>
  <si>
    <t>2130307</t>
  </si>
  <si>
    <t>长江黄河等流域管理</t>
  </si>
  <si>
    <t>2130308</t>
  </si>
  <si>
    <t>水利前期工作</t>
  </si>
  <si>
    <t>2130309</t>
  </si>
  <si>
    <t>水利执法监督</t>
  </si>
  <si>
    <t>2130310</t>
  </si>
  <si>
    <t>水土保持</t>
  </si>
  <si>
    <t>2130311</t>
  </si>
  <si>
    <t>水资源节约管理与保护</t>
  </si>
  <si>
    <t>2130312</t>
  </si>
  <si>
    <t>水质监测</t>
  </si>
  <si>
    <t>2130313</t>
  </si>
  <si>
    <t>水文测报</t>
  </si>
  <si>
    <t>2130314</t>
  </si>
  <si>
    <t>防汛</t>
  </si>
  <si>
    <t>2130315</t>
  </si>
  <si>
    <t>抗旱</t>
  </si>
  <si>
    <t>2130316</t>
  </si>
  <si>
    <t>农村水利</t>
  </si>
  <si>
    <t>2130317</t>
  </si>
  <si>
    <t>水利技术推广</t>
  </si>
  <si>
    <t>2130318</t>
  </si>
  <si>
    <t>国际河流治理与管理</t>
  </si>
  <si>
    <t>2130319</t>
  </si>
  <si>
    <t>江河湖库水系综合整治</t>
  </si>
  <si>
    <t>2130321</t>
  </si>
  <si>
    <t>大中型水库移民后期扶持专项支出</t>
  </si>
  <si>
    <t>2130322</t>
  </si>
  <si>
    <t>水利安全监督</t>
  </si>
  <si>
    <t>2130333</t>
  </si>
  <si>
    <t>2130334</t>
  </si>
  <si>
    <t>水利建设征地及移民支出</t>
  </si>
  <si>
    <t>2130335</t>
  </si>
  <si>
    <t>农村人蓄饮水</t>
  </si>
  <si>
    <t>2130336</t>
  </si>
  <si>
    <t>南水北调工程建设</t>
  </si>
  <si>
    <t>2130337</t>
  </si>
  <si>
    <t>南水北调工程管理</t>
  </si>
  <si>
    <t>2130399</t>
  </si>
  <si>
    <t>其他水利支出</t>
  </si>
  <si>
    <t>21305</t>
  </si>
  <si>
    <t xml:space="preserve"> 扶贫</t>
  </si>
  <si>
    <t>2130501</t>
  </si>
  <si>
    <t>2130502</t>
  </si>
  <si>
    <t>2130503</t>
  </si>
  <si>
    <t>2130504</t>
  </si>
  <si>
    <t>农村基础设施建设</t>
  </si>
  <si>
    <t>2130505</t>
  </si>
  <si>
    <t>生产发展</t>
  </si>
  <si>
    <t>2130506</t>
  </si>
  <si>
    <t>社会发展</t>
  </si>
  <si>
    <t>2130507</t>
  </si>
  <si>
    <t>扶贫贷款奖补和贴息</t>
  </si>
  <si>
    <t>2130508</t>
  </si>
  <si>
    <t>“三西”农业建设专项补助</t>
  </si>
  <si>
    <t>2130550</t>
  </si>
  <si>
    <t>扶贫事业机构</t>
  </si>
  <si>
    <t>2130599</t>
  </si>
  <si>
    <t>其他扶贫支出</t>
  </si>
  <si>
    <t>21307</t>
  </si>
  <si>
    <t xml:space="preserve"> 农村综合改革</t>
  </si>
  <si>
    <t>2130701</t>
  </si>
  <si>
    <t>对村级公益事业建设的补助</t>
  </si>
  <si>
    <t>2130704</t>
  </si>
  <si>
    <t>国有农场办社会职能改革补助</t>
  </si>
  <si>
    <t>2130705</t>
  </si>
  <si>
    <t>对村民委员会和村党支部的补助</t>
  </si>
  <si>
    <t>2130706</t>
  </si>
  <si>
    <t>对村集体经济组织的补助</t>
  </si>
  <si>
    <t>2130707</t>
  </si>
  <si>
    <t>农村综合改革示范试点补助</t>
  </si>
  <si>
    <t>2130799</t>
  </si>
  <si>
    <t>其他农村综合改革支出</t>
  </si>
  <si>
    <t>21308</t>
  </si>
  <si>
    <t xml:space="preserve"> 普惠金融发展支出</t>
  </si>
  <si>
    <t>2130801</t>
  </si>
  <si>
    <t>支持农村金融机构</t>
  </si>
  <si>
    <t>2130802</t>
  </si>
  <si>
    <t>涉农贷款增量奖励</t>
  </si>
  <si>
    <t>2130803</t>
  </si>
  <si>
    <t>农业保险保费补贴</t>
  </si>
  <si>
    <t>2130804</t>
  </si>
  <si>
    <t>创业担保贷款贴息</t>
  </si>
  <si>
    <t>2130805</t>
  </si>
  <si>
    <t>补充创业担保贷款基金</t>
  </si>
  <si>
    <t>2130899</t>
  </si>
  <si>
    <t>其他惠普金融发展支出</t>
  </si>
  <si>
    <t>21309</t>
  </si>
  <si>
    <t xml:space="preserve"> 目标价格补贴</t>
  </si>
  <si>
    <t>2130901</t>
  </si>
  <si>
    <t>棉花目标价格补贴</t>
  </si>
  <si>
    <t>2130999</t>
  </si>
  <si>
    <t>其他目标价格补贴</t>
  </si>
  <si>
    <t>21399</t>
  </si>
  <si>
    <t xml:space="preserve"> 其他农林水支出</t>
  </si>
  <si>
    <t>2139901</t>
  </si>
  <si>
    <t>化解其他公益性乡村债务支出</t>
  </si>
  <si>
    <t>2139999</t>
  </si>
  <si>
    <t>其他农林水支出</t>
  </si>
  <si>
    <t>214</t>
  </si>
  <si>
    <t>交通运输支出</t>
  </si>
  <si>
    <t>21401</t>
  </si>
  <si>
    <t xml:space="preserve"> 公路水路运输</t>
  </si>
  <si>
    <t>2140101</t>
  </si>
  <si>
    <t>2140102</t>
  </si>
  <si>
    <t>2140103</t>
  </si>
  <si>
    <t>2140104</t>
  </si>
  <si>
    <t>公路建设</t>
  </si>
  <si>
    <t>2140106</t>
  </si>
  <si>
    <t>公路养护</t>
  </si>
  <si>
    <t>2140109</t>
  </si>
  <si>
    <t>交通运输信息化建设</t>
  </si>
  <si>
    <t>2140110</t>
  </si>
  <si>
    <t>公路和运输安全</t>
  </si>
  <si>
    <t>2140111</t>
  </si>
  <si>
    <t>公路还贷专项</t>
  </si>
  <si>
    <t>2140112</t>
  </si>
  <si>
    <t>公路运输管理</t>
  </si>
  <si>
    <t>2140114</t>
  </si>
  <si>
    <t>公路和运输技术标准化建设</t>
  </si>
  <si>
    <t>2140122</t>
  </si>
  <si>
    <t>港口设施</t>
  </si>
  <si>
    <t>2140123</t>
  </si>
  <si>
    <t>航道维护</t>
  </si>
  <si>
    <t>2140127</t>
  </si>
  <si>
    <t>船舶检验</t>
  </si>
  <si>
    <t>2140128</t>
  </si>
  <si>
    <t>救助打捞</t>
  </si>
  <si>
    <t>2140129</t>
  </si>
  <si>
    <t>内河运输</t>
  </si>
  <si>
    <t>2140130</t>
  </si>
  <si>
    <t>远洋运输</t>
  </si>
  <si>
    <t>2140131</t>
  </si>
  <si>
    <t>海事管理</t>
  </si>
  <si>
    <t>2140133</t>
  </si>
  <si>
    <t>航标事业发展支出</t>
  </si>
  <si>
    <t>2140136</t>
  </si>
  <si>
    <t>水路运输管理支出</t>
  </si>
  <si>
    <t>2140138</t>
  </si>
  <si>
    <t>口岸建设</t>
  </si>
  <si>
    <t>2140139</t>
  </si>
  <si>
    <t>取消政府还贷二级公路收费专项支出</t>
  </si>
  <si>
    <t>2140199</t>
  </si>
  <si>
    <t>其他公路水路运输支出</t>
  </si>
  <si>
    <t>21402</t>
  </si>
  <si>
    <t xml:space="preserve"> 铁路运输</t>
  </si>
  <si>
    <t>2140201</t>
  </si>
  <si>
    <t>2140202</t>
  </si>
  <si>
    <t>2140203</t>
  </si>
  <si>
    <t>2140204</t>
  </si>
  <si>
    <t>铁路路网建设</t>
  </si>
  <si>
    <t>2140205</t>
  </si>
  <si>
    <t>铁路还贷专项</t>
  </si>
  <si>
    <t>2140206</t>
  </si>
  <si>
    <t>铁路安全</t>
  </si>
  <si>
    <t>2140207</t>
  </si>
  <si>
    <t>铁路专项运输</t>
  </si>
  <si>
    <t>2140208</t>
  </si>
  <si>
    <t>行业监管</t>
  </si>
  <si>
    <t>2140299</t>
  </si>
  <si>
    <t>其他铁路运输支出</t>
  </si>
  <si>
    <t>21403</t>
  </si>
  <si>
    <t xml:space="preserve"> 民用航空运输</t>
  </si>
  <si>
    <t>2140301</t>
  </si>
  <si>
    <t>2140302</t>
  </si>
  <si>
    <t>2140303</t>
  </si>
  <si>
    <t>2140304</t>
  </si>
  <si>
    <t>机场建设</t>
  </si>
  <si>
    <t>2140305</t>
  </si>
  <si>
    <t>空管系统建设</t>
  </si>
  <si>
    <t>2140306</t>
  </si>
  <si>
    <t>民航还贷专项支出</t>
  </si>
  <si>
    <t>2140307</t>
  </si>
  <si>
    <t>民用航空安全</t>
  </si>
  <si>
    <t>2140308</t>
  </si>
  <si>
    <t>民航专项运输</t>
  </si>
  <si>
    <t>2140399</t>
  </si>
  <si>
    <t>其他民用航空运输支出</t>
  </si>
  <si>
    <t>21404</t>
  </si>
  <si>
    <t xml:space="preserve"> 成品油价格改革对交通运输的补贴</t>
  </si>
  <si>
    <t>2140401</t>
  </si>
  <si>
    <t>对城市公交的补贴</t>
  </si>
  <si>
    <t>2140402</t>
  </si>
  <si>
    <t>对农村道路客运的补贴</t>
  </si>
  <si>
    <t>2140403</t>
  </si>
  <si>
    <t>对出租车的补贴</t>
  </si>
  <si>
    <t>2140499</t>
  </si>
  <si>
    <t>成品油价格改革补贴其他支出</t>
  </si>
  <si>
    <t>21405</t>
  </si>
  <si>
    <t xml:space="preserve"> 邮政业支出</t>
  </si>
  <si>
    <t>2140501</t>
  </si>
  <si>
    <t>2140502</t>
  </si>
  <si>
    <t>2140503</t>
  </si>
  <si>
    <t>2140504</t>
  </si>
  <si>
    <t>2140505</t>
  </si>
  <si>
    <t>邮政普遍服务与特殊服务</t>
  </si>
  <si>
    <t>2140599</t>
  </si>
  <si>
    <t>其他邮政业支出</t>
  </si>
  <si>
    <t>21406</t>
  </si>
  <si>
    <t xml:space="preserve"> 车辆购置税支出</t>
  </si>
  <si>
    <t>2140601</t>
  </si>
  <si>
    <t>车辆购置税用于公路等基础设施建设支出</t>
  </si>
  <si>
    <t>2140602</t>
  </si>
  <si>
    <t>车辆购置税用于农村公路建设支出</t>
  </si>
  <si>
    <t>2140603</t>
  </si>
  <si>
    <t>车辆购置税用于老旧汽车报废更新补贴</t>
  </si>
  <si>
    <t>2140699</t>
  </si>
  <si>
    <t>车辆购置税其他支出</t>
  </si>
  <si>
    <t>21499</t>
  </si>
  <si>
    <t xml:space="preserve"> 其他交通运输支出</t>
  </si>
  <si>
    <t>2149901</t>
  </si>
  <si>
    <t>公共交通运营补助</t>
  </si>
  <si>
    <t>2149999</t>
  </si>
  <si>
    <t>其他交通运输支出</t>
  </si>
  <si>
    <t>215</t>
  </si>
  <si>
    <t>资源勘探工业信息等支出</t>
  </si>
  <si>
    <t>21501</t>
  </si>
  <si>
    <t xml:space="preserve"> 资源勘探开发</t>
  </si>
  <si>
    <t>2150101</t>
  </si>
  <si>
    <t>2150102</t>
  </si>
  <si>
    <t>2150103</t>
  </si>
  <si>
    <t>2150104</t>
  </si>
  <si>
    <t>煤炭勘探开采和洗选</t>
  </si>
  <si>
    <t>2150105</t>
  </si>
  <si>
    <t>石油和天然气勘探开采</t>
  </si>
  <si>
    <t>2150106</t>
  </si>
  <si>
    <t>黑色金属矿勘探和采选</t>
  </si>
  <si>
    <t>2150107</t>
  </si>
  <si>
    <t>有色金属矿勘探和采选</t>
  </si>
  <si>
    <t>2150108</t>
  </si>
  <si>
    <t>非金属矿勘探和采选</t>
  </si>
  <si>
    <t>2150199</t>
  </si>
  <si>
    <t>其他资源勘探业支出</t>
  </si>
  <si>
    <t>21502</t>
  </si>
  <si>
    <t xml:space="preserve"> 制造业</t>
  </si>
  <si>
    <t>2150201</t>
  </si>
  <si>
    <t>2150202</t>
  </si>
  <si>
    <t>2150203</t>
  </si>
  <si>
    <t>2150204</t>
  </si>
  <si>
    <t>纺织业</t>
  </si>
  <si>
    <t>2150205</t>
  </si>
  <si>
    <t>医药制造业</t>
  </si>
  <si>
    <t>2150206</t>
  </si>
  <si>
    <t>非金属矿物制品业</t>
  </si>
  <si>
    <t>2150207</t>
  </si>
  <si>
    <t>通信设备、计算机及其他电子设备制造业</t>
  </si>
  <si>
    <t>2150208</t>
  </si>
  <si>
    <t>交通运输设备制造业</t>
  </si>
  <si>
    <t>2150209</t>
  </si>
  <si>
    <t>电气机械及器材制造业</t>
  </si>
  <si>
    <t>2150210</t>
  </si>
  <si>
    <t>工艺品及其他制造业</t>
  </si>
  <si>
    <t>2150212</t>
  </si>
  <si>
    <t>石油加工、炼焦及核燃料加工业</t>
  </si>
  <si>
    <t>2150213</t>
  </si>
  <si>
    <t>化学原料及化学制品制造业</t>
  </si>
  <si>
    <t>2150214</t>
  </si>
  <si>
    <t>黑色金属冶炼及压延加工业</t>
  </si>
  <si>
    <t>2150215</t>
  </si>
  <si>
    <t>有色金属冶炼及压延加工业</t>
  </si>
  <si>
    <t>2150299</t>
  </si>
  <si>
    <t>其他制造业支出</t>
  </si>
  <si>
    <t>21503</t>
  </si>
  <si>
    <t xml:space="preserve"> 建筑业</t>
  </si>
  <si>
    <t>2150301</t>
  </si>
  <si>
    <t>2150302</t>
  </si>
  <si>
    <t>2150303</t>
  </si>
  <si>
    <t>2150399</t>
  </si>
  <si>
    <t>其他建筑业支出</t>
  </si>
  <si>
    <t>21505</t>
  </si>
  <si>
    <t xml:space="preserve"> 工业和信息产业监管</t>
  </si>
  <si>
    <t>2150501</t>
  </si>
  <si>
    <t>2150502</t>
  </si>
  <si>
    <t>2150503</t>
  </si>
  <si>
    <t>2150505</t>
  </si>
  <si>
    <t>战备应急</t>
  </si>
  <si>
    <t>2150507</t>
  </si>
  <si>
    <t>专用通信</t>
  </si>
  <si>
    <t>2150508</t>
  </si>
  <si>
    <t>无线电及信息通信监管</t>
  </si>
  <si>
    <t>2150516</t>
  </si>
  <si>
    <t>工程建设与运行维护</t>
  </si>
  <si>
    <t>2150517</t>
  </si>
  <si>
    <t>产业发展</t>
  </si>
  <si>
    <t>2150550</t>
  </si>
  <si>
    <t>2150599</t>
  </si>
  <si>
    <t>其他工业和信息产业监管支出</t>
  </si>
  <si>
    <t>21507</t>
  </si>
  <si>
    <t xml:space="preserve"> 国有资产监管</t>
  </si>
  <si>
    <t>2150701</t>
  </si>
  <si>
    <t>2150702</t>
  </si>
  <si>
    <t>2150703</t>
  </si>
  <si>
    <t>2150704</t>
  </si>
  <si>
    <t>国有企业监事会专项</t>
  </si>
  <si>
    <t>2150705</t>
  </si>
  <si>
    <t>中央企业专项管理</t>
  </si>
  <si>
    <t>2150799</t>
  </si>
  <si>
    <t>其他国有资产监管支出</t>
  </si>
  <si>
    <t>21508</t>
  </si>
  <si>
    <t xml:space="preserve"> 支持中小企业发展和管理支出</t>
  </si>
  <si>
    <t>2150801</t>
  </si>
  <si>
    <t>2150802</t>
  </si>
  <si>
    <t>2150803</t>
  </si>
  <si>
    <t>2150804</t>
  </si>
  <si>
    <t>科技型中小企业技术创新基金</t>
  </si>
  <si>
    <t>2150805</t>
  </si>
  <si>
    <t>中小企业发展专项</t>
  </si>
  <si>
    <t>2150899</t>
  </si>
  <si>
    <t>其他支持中小企业发展和管理支出</t>
  </si>
  <si>
    <t>21599</t>
  </si>
  <si>
    <t xml:space="preserve"> 其他资源勘探工业信息等支出</t>
  </si>
  <si>
    <t>2159901</t>
  </si>
  <si>
    <t>黄金事务</t>
  </si>
  <si>
    <t>2159904</t>
  </si>
  <si>
    <t>技术改造支出</t>
  </si>
  <si>
    <t>2159905</t>
  </si>
  <si>
    <t>中药材扶持资金支出</t>
  </si>
  <si>
    <t>2159906</t>
  </si>
  <si>
    <t>重点产业振兴和技术改造项目贷款贴息</t>
  </si>
  <si>
    <t>2159999</t>
  </si>
  <si>
    <t>其他资源勘探工业信息等支出</t>
  </si>
  <si>
    <t>216</t>
  </si>
  <si>
    <t>商业服务业等支出</t>
  </si>
  <si>
    <t>21602</t>
  </si>
  <si>
    <t xml:space="preserve"> 商业流通事务</t>
  </si>
  <si>
    <t>2160201</t>
  </si>
  <si>
    <t>2160202</t>
  </si>
  <si>
    <t>2160203</t>
  </si>
  <si>
    <t>2160216</t>
  </si>
  <si>
    <t>食品流通安全补贴</t>
  </si>
  <si>
    <t>2160217</t>
  </si>
  <si>
    <t>市场监测及信息管理</t>
  </si>
  <si>
    <t>2160218</t>
  </si>
  <si>
    <t>民贸企业补贴</t>
  </si>
  <si>
    <t>2160219</t>
  </si>
  <si>
    <t>民贸民品贷款贴息</t>
  </si>
  <si>
    <t>2160250</t>
  </si>
  <si>
    <t>2160299</t>
  </si>
  <si>
    <t>其他商业流通事务支出</t>
  </si>
  <si>
    <t>21606</t>
  </si>
  <si>
    <t xml:space="preserve"> 涉外发展服务支出</t>
  </si>
  <si>
    <t>2160601</t>
  </si>
  <si>
    <t>2160602</t>
  </si>
  <si>
    <t>2160603</t>
  </si>
  <si>
    <t>2160607</t>
  </si>
  <si>
    <t>外商投资环境建设补助资金</t>
  </si>
  <si>
    <t>2160699</t>
  </si>
  <si>
    <t>其他涉外发展服务支出</t>
  </si>
  <si>
    <t>21699</t>
  </si>
  <si>
    <t xml:space="preserve"> 其他商业服务业等支出</t>
  </si>
  <si>
    <t>2169901</t>
  </si>
  <si>
    <t>服务业基础设施建设</t>
  </si>
  <si>
    <t>2169999</t>
  </si>
  <si>
    <t>其他商业服务业等支出</t>
  </si>
  <si>
    <t>217</t>
  </si>
  <si>
    <t>金融支出</t>
  </si>
  <si>
    <t>21701</t>
  </si>
  <si>
    <t xml:space="preserve"> 金融部门行政支出</t>
  </si>
  <si>
    <t>2170101</t>
  </si>
  <si>
    <t>2170102</t>
  </si>
  <si>
    <t>2170103</t>
  </si>
  <si>
    <t>2170104</t>
  </si>
  <si>
    <t>安全防卫</t>
  </si>
  <si>
    <t>2170150</t>
  </si>
  <si>
    <t>2170199</t>
  </si>
  <si>
    <t>金融部门其他行政支出</t>
  </si>
  <si>
    <t>21702</t>
  </si>
  <si>
    <t xml:space="preserve"> 金融部门监管支出</t>
  </si>
  <si>
    <t>2170201</t>
  </si>
  <si>
    <t>货币发行</t>
  </si>
  <si>
    <t>2170202</t>
  </si>
  <si>
    <t>金融服务</t>
  </si>
  <si>
    <t>2170203</t>
  </si>
  <si>
    <t>反假币</t>
  </si>
  <si>
    <t>2170204</t>
  </si>
  <si>
    <t>重点金融机构监管</t>
  </si>
  <si>
    <t>2170205</t>
  </si>
  <si>
    <t>金融稽查与案件处理</t>
  </si>
  <si>
    <t>2170206</t>
  </si>
  <si>
    <t>金融行业电子化建设</t>
  </si>
  <si>
    <t>2170207</t>
  </si>
  <si>
    <t>从业人员资格考试</t>
  </si>
  <si>
    <t>2170208</t>
  </si>
  <si>
    <t>反洗钱</t>
  </si>
  <si>
    <t>2170299</t>
  </si>
  <si>
    <t>金融部门其他监管支出</t>
  </si>
  <si>
    <t>21703</t>
  </si>
  <si>
    <t xml:space="preserve"> 金融发展支出</t>
  </si>
  <si>
    <t>2170301</t>
  </si>
  <si>
    <t>政策性银行亏损补贴</t>
  </si>
  <si>
    <t>2170302</t>
  </si>
  <si>
    <t>利息费用补贴支出</t>
  </si>
  <si>
    <t>2170303</t>
  </si>
  <si>
    <t>补充资本金</t>
  </si>
  <si>
    <t>2170304</t>
  </si>
  <si>
    <t>风险基金补助</t>
  </si>
  <si>
    <t>2170399</t>
  </si>
  <si>
    <t>其他金融发展支出</t>
  </si>
  <si>
    <t>21704</t>
  </si>
  <si>
    <t xml:space="preserve"> 金融调控支出</t>
  </si>
  <si>
    <t>2170401</t>
  </si>
  <si>
    <t>中央银行亏损补贴</t>
  </si>
  <si>
    <t>2170499</t>
  </si>
  <si>
    <t>其他金融调控支出</t>
  </si>
  <si>
    <t>21799</t>
  </si>
  <si>
    <t xml:space="preserve"> 其他金融支出</t>
  </si>
  <si>
    <t>2179999</t>
  </si>
  <si>
    <t>其他金融支出</t>
  </si>
  <si>
    <t>219</t>
  </si>
  <si>
    <t>援助其他地区支出</t>
  </si>
  <si>
    <t>21901</t>
  </si>
  <si>
    <t xml:space="preserve"> 一般公共服务</t>
  </si>
  <si>
    <t>21902</t>
  </si>
  <si>
    <t xml:space="preserve"> 教育</t>
  </si>
  <si>
    <t>21903</t>
  </si>
  <si>
    <t xml:space="preserve"> 文化体育与传媒</t>
  </si>
  <si>
    <t>21904</t>
  </si>
  <si>
    <t xml:space="preserve"> 医疗卫生</t>
  </si>
  <si>
    <t>21905</t>
  </si>
  <si>
    <t xml:space="preserve"> 节能环保</t>
  </si>
  <si>
    <t>21906</t>
  </si>
  <si>
    <t xml:space="preserve"> 农业</t>
  </si>
  <si>
    <t>21907</t>
  </si>
  <si>
    <t xml:space="preserve"> 交通运输</t>
  </si>
  <si>
    <t>21908</t>
  </si>
  <si>
    <t xml:space="preserve"> 住房保障</t>
  </si>
  <si>
    <t>21999</t>
  </si>
  <si>
    <t xml:space="preserve"> 其他支出</t>
  </si>
  <si>
    <t>220</t>
  </si>
  <si>
    <t>自然资源海洋气象等支出</t>
  </si>
  <si>
    <t>22001</t>
  </si>
  <si>
    <t xml:space="preserve"> 自然资源事务</t>
  </si>
  <si>
    <t>2200101</t>
  </si>
  <si>
    <t>2200102</t>
  </si>
  <si>
    <t>2200103</t>
  </si>
  <si>
    <t>2200104</t>
  </si>
  <si>
    <t>自然资源规划及管理</t>
  </si>
  <si>
    <t>2200106</t>
  </si>
  <si>
    <t>自然资源利用与保护</t>
  </si>
  <si>
    <t>2200107</t>
  </si>
  <si>
    <t>自然资源社会公益服务</t>
  </si>
  <si>
    <t>2200108</t>
  </si>
  <si>
    <t>自然资源行业业务管理</t>
  </si>
  <si>
    <t>2200109</t>
  </si>
  <si>
    <t>自然资源调查与确权登记</t>
  </si>
  <si>
    <t>2200112</t>
  </si>
  <si>
    <t>土地资源储备支出</t>
  </si>
  <si>
    <t>2200113</t>
  </si>
  <si>
    <t>地质矿产资源与环境调查</t>
  </si>
  <si>
    <t>2200114</t>
  </si>
  <si>
    <t>地质勘查与矿产资源管理</t>
  </si>
  <si>
    <t>2200115</t>
  </si>
  <si>
    <t>地质转产项目财政贴息</t>
  </si>
  <si>
    <t>2200116</t>
  </si>
  <si>
    <t>国外风险勘查</t>
  </si>
  <si>
    <t>2200119</t>
  </si>
  <si>
    <t>地质勘查基金（周转金）支出</t>
  </si>
  <si>
    <t>2200120</t>
  </si>
  <si>
    <t>海域与海岛管理</t>
  </si>
  <si>
    <t>2200121</t>
  </si>
  <si>
    <t>自然资源国际合作与海洋权益维护</t>
  </si>
  <si>
    <t>2200122</t>
  </si>
  <si>
    <t>自然资源卫星</t>
  </si>
  <si>
    <t>2200123</t>
  </si>
  <si>
    <t>极地考察</t>
  </si>
  <si>
    <t>2200124</t>
  </si>
  <si>
    <t>深海调查与资源开发</t>
  </si>
  <si>
    <t>2200125</t>
  </si>
  <si>
    <t>海港航标维护</t>
  </si>
  <si>
    <t>2200126</t>
  </si>
  <si>
    <t>海水淡化</t>
  </si>
  <si>
    <t>2200127</t>
  </si>
  <si>
    <t>无居民海岛使用金支出</t>
  </si>
  <si>
    <t>2200128</t>
  </si>
  <si>
    <t>海洋战略规划与预警监测</t>
  </si>
  <si>
    <t>2200129</t>
  </si>
  <si>
    <t>基础测绘与地理信息管理</t>
  </si>
  <si>
    <t>2200150</t>
  </si>
  <si>
    <t>2200199</t>
  </si>
  <si>
    <t>其他自然资源事务支出</t>
  </si>
  <si>
    <t>22005</t>
  </si>
  <si>
    <t xml:space="preserve"> 气象事务</t>
  </si>
  <si>
    <t>2200501</t>
  </si>
  <si>
    <t>2200502</t>
  </si>
  <si>
    <t>2200503</t>
  </si>
  <si>
    <t>2200504</t>
  </si>
  <si>
    <t>气象事业机构</t>
  </si>
  <si>
    <t>2200506</t>
  </si>
  <si>
    <t>气象探测</t>
  </si>
  <si>
    <t>2200507</t>
  </si>
  <si>
    <t>气象信息传输及管理</t>
  </si>
  <si>
    <t>2200508</t>
  </si>
  <si>
    <t>气象预报预测</t>
  </si>
  <si>
    <t>2200509</t>
  </si>
  <si>
    <t>气象服务</t>
  </si>
  <si>
    <t>2200510</t>
  </si>
  <si>
    <t>气象装备保障维护</t>
  </si>
  <si>
    <t>2200511</t>
  </si>
  <si>
    <t>气象基础设施建设与维修</t>
  </si>
  <si>
    <t>2200512</t>
  </si>
  <si>
    <t>气象卫星</t>
  </si>
  <si>
    <t>2200513</t>
  </si>
  <si>
    <t>气象法规与标准</t>
  </si>
  <si>
    <t>2200514</t>
  </si>
  <si>
    <t>气象资金审计稽查</t>
  </si>
  <si>
    <t>2200599</t>
  </si>
  <si>
    <t>其他气象事务支出</t>
  </si>
  <si>
    <t>22099</t>
  </si>
  <si>
    <t xml:space="preserve"> 其他自然资源海洋气象等支出</t>
  </si>
  <si>
    <t>2209999</t>
  </si>
  <si>
    <t>其他自然资源海洋气象等支出</t>
  </si>
  <si>
    <t>221</t>
  </si>
  <si>
    <t>住房保障支出</t>
  </si>
  <si>
    <t>22101</t>
  </si>
  <si>
    <t xml:space="preserve"> 保障性安居工程支出</t>
  </si>
  <si>
    <t>2210101</t>
  </si>
  <si>
    <t>廉租住房</t>
  </si>
  <si>
    <t>2210102</t>
  </si>
  <si>
    <t>沉陷区治理</t>
  </si>
  <si>
    <t>2210103</t>
  </si>
  <si>
    <t>棚户区改造</t>
  </si>
  <si>
    <t>2210104</t>
  </si>
  <si>
    <t>少数民族地区游牧民定居工程</t>
  </si>
  <si>
    <t>2210105</t>
  </si>
  <si>
    <t>农村危房改造</t>
  </si>
  <si>
    <t>2210106</t>
  </si>
  <si>
    <t>公共租赁住房</t>
  </si>
  <si>
    <t>2210107</t>
  </si>
  <si>
    <t>保障性住房租金补贴</t>
  </si>
  <si>
    <t>2210108</t>
  </si>
  <si>
    <t>老旧小区改造</t>
  </si>
  <si>
    <t>2210109</t>
  </si>
  <si>
    <t>住房租赁市场发展</t>
  </si>
  <si>
    <t>2210199</t>
  </si>
  <si>
    <t>其他保障性安居工程支出</t>
  </si>
  <si>
    <t>22102</t>
  </si>
  <si>
    <t xml:space="preserve"> 住房改革支出</t>
  </si>
  <si>
    <t>2210201</t>
  </si>
  <si>
    <t>住房公积金</t>
  </si>
  <si>
    <t>2210202</t>
  </si>
  <si>
    <t>提租补贴</t>
  </si>
  <si>
    <t>2210203</t>
  </si>
  <si>
    <t>购房补贴</t>
  </si>
  <si>
    <t>22103</t>
  </si>
  <si>
    <t xml:space="preserve"> 城乡社区住宅</t>
  </si>
  <si>
    <t>2210301</t>
  </si>
  <si>
    <t>公有住房建设和维修改造支出</t>
  </si>
  <si>
    <t>2210302</t>
  </si>
  <si>
    <t>住房公积金管理</t>
  </si>
  <si>
    <t>2210399</t>
  </si>
  <si>
    <t>其他城乡社区住宅支出</t>
  </si>
  <si>
    <t>222</t>
  </si>
  <si>
    <t>粮油物资储备支出</t>
  </si>
  <si>
    <t>22201</t>
  </si>
  <si>
    <t xml:space="preserve"> 粮油物资事务</t>
  </si>
  <si>
    <t>2220101</t>
  </si>
  <si>
    <t>2220102</t>
  </si>
  <si>
    <t>2220103</t>
  </si>
  <si>
    <t>2220104</t>
  </si>
  <si>
    <t>财务与审计支出</t>
  </si>
  <si>
    <t>2220105</t>
  </si>
  <si>
    <t>信息统计</t>
  </si>
  <si>
    <t>2220106</t>
  </si>
  <si>
    <t>专项业务活动</t>
  </si>
  <si>
    <t>2220107</t>
  </si>
  <si>
    <t>国家粮油差价补贴</t>
  </si>
  <si>
    <t>2220112</t>
  </si>
  <si>
    <t>粮食财务挂账利息补贴</t>
  </si>
  <si>
    <t>2220113</t>
  </si>
  <si>
    <t>粮食财务挂账消化款</t>
  </si>
  <si>
    <t>2220114</t>
  </si>
  <si>
    <t>处理陈化粮补贴</t>
  </si>
  <si>
    <t>2220115</t>
  </si>
  <si>
    <t>粮食风险基金</t>
  </si>
  <si>
    <t>2220118</t>
  </si>
  <si>
    <t>粮油市场调控专项资金</t>
  </si>
  <si>
    <t>2220119</t>
  </si>
  <si>
    <t>设施建设</t>
  </si>
  <si>
    <t>2220120</t>
  </si>
  <si>
    <t>设施安全</t>
  </si>
  <si>
    <t>2220121</t>
  </si>
  <si>
    <t>物资保管保养</t>
  </si>
  <si>
    <t>2220150</t>
  </si>
  <si>
    <t>2220199</t>
  </si>
  <si>
    <t>其他粮油物资事务支出</t>
  </si>
  <si>
    <t>22203</t>
  </si>
  <si>
    <t xml:space="preserve"> 能源储备</t>
  </si>
  <si>
    <t>2220301</t>
  </si>
  <si>
    <t>石油储备</t>
  </si>
  <si>
    <t>2220303</t>
  </si>
  <si>
    <t>天然铀能源储备</t>
  </si>
  <si>
    <t>2220304</t>
  </si>
  <si>
    <t>煤炭储备</t>
  </si>
  <si>
    <t>2220305</t>
  </si>
  <si>
    <t>成品油储备</t>
  </si>
  <si>
    <t>2220399</t>
  </si>
  <si>
    <t>其他能源储备支出</t>
  </si>
  <si>
    <t>22204</t>
  </si>
  <si>
    <t xml:space="preserve"> 粮油储备</t>
  </si>
  <si>
    <t>2220401</t>
  </si>
  <si>
    <t>储备粮油补贴</t>
  </si>
  <si>
    <t>2220402</t>
  </si>
  <si>
    <t>储备粮油差价补贴</t>
  </si>
  <si>
    <t>2220403</t>
  </si>
  <si>
    <t>储备粮（油）库建设</t>
  </si>
  <si>
    <t>2220404</t>
  </si>
  <si>
    <t>最低收购价政策支出</t>
  </si>
  <si>
    <t>2220499</t>
  </si>
  <si>
    <t>其他粮油储备支出</t>
  </si>
  <si>
    <t>22205</t>
  </si>
  <si>
    <t xml:space="preserve"> 重要商品储备</t>
  </si>
  <si>
    <t>2220501</t>
  </si>
  <si>
    <t>棉花储备</t>
  </si>
  <si>
    <t>2220502</t>
  </si>
  <si>
    <t>食糖储备</t>
  </si>
  <si>
    <t>2220503</t>
  </si>
  <si>
    <t>肉类储备</t>
  </si>
  <si>
    <t>2220504</t>
  </si>
  <si>
    <t>化肥储备</t>
  </si>
  <si>
    <t>2220505</t>
  </si>
  <si>
    <t>农药储备</t>
  </si>
  <si>
    <t>2220506</t>
  </si>
  <si>
    <t>边销茶储备</t>
  </si>
  <si>
    <t>2220507</t>
  </si>
  <si>
    <t>羊毛储备</t>
  </si>
  <si>
    <t>2220508</t>
  </si>
  <si>
    <t>医药储备</t>
  </si>
  <si>
    <t>2220509</t>
  </si>
  <si>
    <t>食盐储备</t>
  </si>
  <si>
    <t>2220510</t>
  </si>
  <si>
    <t>战略物资储备</t>
  </si>
  <si>
    <t>2220599</t>
  </si>
  <si>
    <t>其他重要商品储备支出</t>
  </si>
  <si>
    <t>224</t>
  </si>
  <si>
    <t>灾害防治及应急管理支出</t>
  </si>
  <si>
    <t>22401</t>
  </si>
  <si>
    <t xml:space="preserve"> 应急管理事务</t>
  </si>
  <si>
    <t>2240101</t>
  </si>
  <si>
    <t>2240102</t>
  </si>
  <si>
    <t>2240103</t>
  </si>
  <si>
    <t>2240104</t>
  </si>
  <si>
    <t>灾害风险防治</t>
  </si>
  <si>
    <t>2240105</t>
  </si>
  <si>
    <t>国务院安委会专项</t>
  </si>
  <si>
    <t>2240106</t>
  </si>
  <si>
    <t>安全监管</t>
  </si>
  <si>
    <t>2240107</t>
  </si>
  <si>
    <t>安全生产基础</t>
  </si>
  <si>
    <t>2240108</t>
  </si>
  <si>
    <t>应急救援</t>
  </si>
  <si>
    <t>2240109</t>
  </si>
  <si>
    <t>应急管理</t>
  </si>
  <si>
    <t>2240150</t>
  </si>
  <si>
    <t>2240199</t>
  </si>
  <si>
    <t>其他应急管理支出</t>
  </si>
  <si>
    <t>22402</t>
  </si>
  <si>
    <t xml:space="preserve"> 消防事务</t>
  </si>
  <si>
    <t>2240201</t>
  </si>
  <si>
    <t>2240202</t>
  </si>
  <si>
    <t>2240203</t>
  </si>
  <si>
    <t>2240204</t>
  </si>
  <si>
    <t>消防应急救援</t>
  </si>
  <si>
    <t>2240299</t>
  </si>
  <si>
    <t>其他消防事务支出</t>
  </si>
  <si>
    <t>22403</t>
  </si>
  <si>
    <t xml:space="preserve"> 森林消防事务</t>
  </si>
  <si>
    <t>2240301</t>
  </si>
  <si>
    <t>2240302</t>
  </si>
  <si>
    <t>2240303</t>
  </si>
  <si>
    <t>2240304</t>
  </si>
  <si>
    <t>森林消防应急救援</t>
  </si>
  <si>
    <t>2240399</t>
  </si>
  <si>
    <t>其他森林消防事务支出</t>
  </si>
  <si>
    <t>22404</t>
  </si>
  <si>
    <t xml:space="preserve"> 煤矿安全</t>
  </si>
  <si>
    <t>2240401</t>
  </si>
  <si>
    <t>2240402</t>
  </si>
  <si>
    <t>2240403</t>
  </si>
  <si>
    <t>2240404</t>
  </si>
  <si>
    <t>煤矿安全监察事务</t>
  </si>
  <si>
    <t>2240405</t>
  </si>
  <si>
    <t>煤矿应急救援事务</t>
  </si>
  <si>
    <t>2240450</t>
  </si>
  <si>
    <t>2240499</t>
  </si>
  <si>
    <t>其他煤矿安全支出</t>
  </si>
  <si>
    <t>22405</t>
  </si>
  <si>
    <t xml:space="preserve"> 地震事务</t>
  </si>
  <si>
    <t>2240501</t>
  </si>
  <si>
    <t>2240502</t>
  </si>
  <si>
    <t>2240503</t>
  </si>
  <si>
    <t>2240504</t>
  </si>
  <si>
    <t>地震监测</t>
  </si>
  <si>
    <t>2240505</t>
  </si>
  <si>
    <t>地震预测预报</t>
  </si>
  <si>
    <t>2240506</t>
  </si>
  <si>
    <t>地震灾害预防</t>
  </si>
  <si>
    <t>2240507</t>
  </si>
  <si>
    <t>地震应急救援</t>
  </si>
  <si>
    <t>2240508</t>
  </si>
  <si>
    <t>地震环境探察</t>
  </si>
  <si>
    <t>2240509</t>
  </si>
  <si>
    <t>防震减灾信息管理</t>
  </si>
  <si>
    <t>2240510</t>
  </si>
  <si>
    <t>防震减灾基础管理</t>
  </si>
  <si>
    <t>2240550</t>
  </si>
  <si>
    <t>地震事业机构</t>
  </si>
  <si>
    <t>2240599</t>
  </si>
  <si>
    <t>其他地震事务支出</t>
  </si>
  <si>
    <t>22406</t>
  </si>
  <si>
    <t xml:space="preserve"> 自然灾害防治</t>
  </si>
  <si>
    <t>2240601</t>
  </si>
  <si>
    <t>地质灾害防治</t>
  </si>
  <si>
    <t>2240602</t>
  </si>
  <si>
    <t>森林草原防灾减灾</t>
  </si>
  <si>
    <t>2240699</t>
  </si>
  <si>
    <t>其他自然灾害防治支出</t>
  </si>
  <si>
    <t>22407</t>
  </si>
  <si>
    <t xml:space="preserve"> 自然灾害救灾及恢复重建支出</t>
  </si>
  <si>
    <t>2240703</t>
  </si>
  <si>
    <t>自然灾害救灾补助</t>
  </si>
  <si>
    <t>2240704</t>
  </si>
  <si>
    <t>自然灾害灾后重建补助</t>
  </si>
  <si>
    <t>2240799</t>
  </si>
  <si>
    <t>其他自然灾害救灾及恢复重建支出</t>
  </si>
  <si>
    <t>22499</t>
  </si>
  <si>
    <t xml:space="preserve"> 其他灾害防治及应急管理支出</t>
  </si>
  <si>
    <t>2249999</t>
  </si>
  <si>
    <t>其他灾害防治及应急管理支出</t>
  </si>
  <si>
    <t>227</t>
  </si>
  <si>
    <t>预备费</t>
  </si>
  <si>
    <t>229</t>
  </si>
  <si>
    <t>22902</t>
  </si>
  <si>
    <t xml:space="preserve"> 年初预留</t>
  </si>
  <si>
    <t>2290201</t>
  </si>
  <si>
    <t>年初预留</t>
  </si>
  <si>
    <t>22999</t>
  </si>
  <si>
    <t>2299999</t>
  </si>
  <si>
    <t>232</t>
  </si>
  <si>
    <t>债务付息支出</t>
  </si>
  <si>
    <t>23201</t>
  </si>
  <si>
    <t xml:space="preserve"> 中央政府国内债务付息支出</t>
  </si>
  <si>
    <t>23202</t>
  </si>
  <si>
    <t xml:space="preserve"> 中央政府国外债务付息支出</t>
  </si>
  <si>
    <t>23203</t>
  </si>
  <si>
    <t xml:space="preserve"> 地方政府一般债务付息支出</t>
  </si>
  <si>
    <t>2320301</t>
  </si>
  <si>
    <t>地方政府一般债券付息支出</t>
  </si>
  <si>
    <t>2320302</t>
  </si>
  <si>
    <t>地方政府向外国政府借款付息支出</t>
  </si>
  <si>
    <t>2320303</t>
  </si>
  <si>
    <t>地方政府向国际组织借款付息支出</t>
  </si>
  <si>
    <t>2320399</t>
  </si>
  <si>
    <t>地方政府其他一般债务付息支出</t>
  </si>
  <si>
    <t>233</t>
  </si>
  <si>
    <t>债务发行费用支出</t>
  </si>
  <si>
    <t>23301</t>
  </si>
  <si>
    <t xml:space="preserve"> 中央政府国内债务发行费用支出</t>
  </si>
  <si>
    <t>23302</t>
  </si>
  <si>
    <t xml:space="preserve"> 中央政府国外债务发行费用支出</t>
  </si>
  <si>
    <t>23303</t>
  </si>
  <si>
    <t xml:space="preserve"> 地方政府一般债务发行费用支出</t>
  </si>
  <si>
    <t>二、上解上级支出</t>
  </si>
  <si>
    <t>体制上解支出</t>
  </si>
  <si>
    <t>专项上解支出</t>
  </si>
  <si>
    <t>其中：出口退税上解支出</t>
  </si>
  <si>
    <t xml:space="preserve">      税收征收经费上解</t>
  </si>
  <si>
    <t xml:space="preserve">      其他支出</t>
  </si>
  <si>
    <t xml:space="preserve">      江门市统筹发展资金</t>
  </si>
  <si>
    <t>三、债务还本支出</t>
  </si>
  <si>
    <t>地方政府一般债务还本支出</t>
  </si>
  <si>
    <t>地方政府一般债券还本支出</t>
  </si>
  <si>
    <t>四、年终结余</t>
  </si>
  <si>
    <t>年终结余</t>
  </si>
  <si>
    <t>五、安排预算稳定调节基金</t>
  </si>
  <si>
    <t>支出合计</t>
  </si>
  <si>
    <t xml:space="preserve">                                 （经济分类支出）                       单位：万元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</si>
  <si>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</si>
  <si>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</si>
  <si>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</si>
  <si>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</si>
  <si>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</si>
  <si>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</si>
  <si>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</si>
  <si>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</si>
  <si>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</si>
  <si>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</si>
  <si>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</si>
  <si>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</si>
  <si>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</si>
  <si>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</si>
  <si>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</si>
  <si>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机关资本性支出（一）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</si>
  <si>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</si>
  <si>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</si>
  <si>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</si>
  <si>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</si>
  <si>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</si>
  <si>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</si>
  <si>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</si>
  <si>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</t>
  </si>
  <si>
    <t>对事业单位经常性补助</t>
  </si>
  <si>
    <t>工资福利支出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</si>
  <si>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</si>
  <si>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</si>
  <si>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</si>
  <si>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</si>
  <si>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</si>
  <si>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</si>
  <si>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</si>
  <si>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</si>
  <si>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</si>
  <si>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</si>
  <si>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对企业资本性支出（一）</t>
  </si>
  <si>
    <t>对企业资本性支出（二）</t>
  </si>
  <si>
    <t>对个人和家庭的补助</t>
  </si>
  <si>
    <t>社会福利和救助</t>
  </si>
  <si>
    <t>助学金</t>
  </si>
  <si>
    <t>个人农业生产补贴</t>
  </si>
  <si>
    <t>离退休费</t>
  </si>
  <si>
    <t>其他对个人和家庭的补助</t>
  </si>
  <si>
    <t>对社会保障基金补助</t>
  </si>
  <si>
    <t>对社会保险基金补助</t>
  </si>
  <si>
    <t>补充全国社会保障基金</t>
  </si>
  <si>
    <t>债务利息及费用支出</t>
  </si>
  <si>
    <t>国内债务付息</t>
  </si>
  <si>
    <t>国外债务付息</t>
  </si>
  <si>
    <t>国内债务发行费用支出</t>
  </si>
  <si>
    <t>国外债务发行费用支出</t>
  </si>
  <si>
    <t>预备费及预留</t>
  </si>
  <si>
    <t>预留</t>
  </si>
  <si>
    <t>赠与</t>
  </si>
  <si>
    <t>对民间非营利组织和群众性自治组织补贴</t>
  </si>
  <si>
    <t>2300601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</si>
</sst>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#,##0_ "/>
    <numFmt numFmtId="178" formatCode="0_ "/>
  </numFmts>
  <fonts count="4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11.5"/>
      <name val="宋体"/>
      <charset val="134"/>
    </font>
    <font>
      <b/>
      <sz val="11.5"/>
      <color rgb="FF000000"/>
      <name val="宋体"/>
      <charset val="134"/>
    </font>
    <font>
      <sz val="11.5"/>
      <color rgb="FF000000"/>
      <name val="宋体"/>
      <charset val="134"/>
    </font>
    <font>
      <sz val="12"/>
      <color theme="1"/>
      <name val="宋体"/>
      <charset val="134"/>
      <scheme val="minor"/>
    </font>
    <font>
      <sz val="11.5"/>
      <name val="宋体"/>
      <charset val="134"/>
    </font>
    <font>
      <b/>
      <sz val="11"/>
      <color theme="1"/>
      <name val="宋体"/>
      <charset val="134"/>
      <scheme val="minor"/>
    </font>
    <font>
      <b/>
      <sz val="20"/>
      <color indexed="8"/>
      <name val="黑体"/>
      <charset val="134"/>
    </font>
    <font>
      <b/>
      <sz val="11"/>
      <color indexed="8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1.5"/>
      <color indexed="10"/>
      <name val="宋体"/>
      <charset val="134"/>
    </font>
    <font>
      <sz val="11"/>
      <color indexed="8"/>
      <name val="宋体"/>
      <charset val="134"/>
    </font>
    <font>
      <sz val="12"/>
      <name val="仿宋_GB2312"/>
      <charset val="134"/>
    </font>
    <font>
      <sz val="12"/>
      <name val="Times New Roman"/>
      <charset val="0"/>
    </font>
    <font>
      <b/>
      <sz val="26"/>
      <name val="黑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6" fillId="12" borderId="10" applyNumberFormat="0" applyAlignment="0" applyProtection="0">
      <alignment vertical="center"/>
    </xf>
    <xf numFmtId="0" fontId="37" fillId="12" borderId="6" applyNumberFormat="0" applyAlignment="0" applyProtection="0">
      <alignment vertical="center"/>
    </xf>
    <xf numFmtId="0" fontId="38" fillId="13" borderId="11" applyNumberFormat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8" fillId="0" borderId="0"/>
    <xf numFmtId="0" fontId="24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8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3" fillId="0" borderId="2" xfId="5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178" fontId="1" fillId="0" borderId="2" xfId="0" applyNumberFormat="1" applyFont="1" applyFill="1" applyBorder="1" applyAlignment="1">
      <alignment vertical="center"/>
    </xf>
    <xf numFmtId="176" fontId="1" fillId="0" borderId="2" xfId="0" applyNumberFormat="1" applyFont="1" applyFill="1" applyBorder="1" applyAlignment="1">
      <alignment vertical="center"/>
    </xf>
    <xf numFmtId="178" fontId="1" fillId="2" borderId="2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3" xfId="50" applyFont="1" applyFill="1" applyBorder="1" applyAlignment="1">
      <alignment horizontal="center" vertical="center"/>
    </xf>
    <xf numFmtId="177" fontId="7" fillId="0" borderId="3" xfId="50" applyNumberFormat="1" applyFont="1" applyFill="1" applyBorder="1" applyAlignment="1">
      <alignment horizontal="center" vertical="center" wrapText="1"/>
    </xf>
    <xf numFmtId="0" fontId="3" fillId="2" borderId="2" xfId="5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7" fillId="0" borderId="2" xfId="50" applyFont="1" applyFill="1" applyBorder="1" applyAlignment="1">
      <alignment horizontal="left" vertical="center"/>
    </xf>
    <xf numFmtId="177" fontId="7" fillId="0" borderId="2" xfId="52" applyNumberFormat="1" applyFont="1" applyFill="1" applyBorder="1" applyAlignment="1">
      <alignment vertical="center" wrapText="1"/>
    </xf>
    <xf numFmtId="49" fontId="8" fillId="0" borderId="2" xfId="50" applyNumberFormat="1" applyFont="1" applyFill="1" applyBorder="1" applyAlignment="1">
      <alignment horizontal="left" vertical="center" wrapText="1"/>
    </xf>
    <xf numFmtId="0" fontId="8" fillId="0" borderId="2" xfId="50" applyFont="1" applyFill="1" applyBorder="1" applyAlignment="1">
      <alignment horizontal="left" vertical="center" wrapText="1"/>
    </xf>
    <xf numFmtId="177" fontId="7" fillId="0" borderId="2" xfId="52" applyNumberFormat="1" applyFont="1" applyFill="1" applyBorder="1" applyAlignment="1" applyProtection="1">
      <alignment horizontal="right" vertical="center"/>
    </xf>
    <xf numFmtId="49" fontId="9" fillId="0" borderId="2" xfId="50" applyNumberFormat="1" applyFont="1" applyFill="1" applyBorder="1" applyAlignment="1">
      <alignment horizontal="left" vertical="center" wrapText="1"/>
    </xf>
    <xf numFmtId="0" fontId="9" fillId="0" borderId="2" xfId="50" applyFont="1" applyFill="1" applyBorder="1" applyAlignment="1">
      <alignment horizontal="left" vertical="center" wrapText="1" indent="1"/>
    </xf>
    <xf numFmtId="177" fontId="3" fillId="0" borderId="2" xfId="50" applyNumberFormat="1" applyFont="1" applyFill="1" applyBorder="1" applyAlignment="1">
      <alignment horizontal="right" vertical="center"/>
    </xf>
    <xf numFmtId="0" fontId="10" fillId="0" borderId="0" xfId="0" applyNumberFormat="1" applyFont="1" applyFill="1" applyBorder="1" applyAlignment="1"/>
    <xf numFmtId="49" fontId="11" fillId="0" borderId="2" xfId="50" applyNumberFormat="1" applyFont="1" applyFill="1" applyBorder="1" applyAlignment="1">
      <alignment horizontal="left" vertical="center" wrapText="1"/>
    </xf>
    <xf numFmtId="0" fontId="11" fillId="0" borderId="2" xfId="50" applyFont="1" applyFill="1" applyBorder="1" applyAlignment="1">
      <alignment horizontal="left" vertical="center" wrapText="1" indent="1"/>
    </xf>
    <xf numFmtId="0" fontId="8" fillId="0" borderId="2" xfId="50" applyFont="1" applyFill="1" applyBorder="1" applyAlignment="1">
      <alignment horizontal="left" vertical="center"/>
    </xf>
    <xf numFmtId="177" fontId="6" fillId="0" borderId="2" xfId="50" applyNumberFormat="1" applyFont="1" applyFill="1" applyBorder="1" applyAlignment="1">
      <alignment horizontal="right" vertical="center"/>
    </xf>
    <xf numFmtId="0" fontId="8" fillId="0" borderId="2" xfId="50" applyFont="1" applyFill="1" applyBorder="1" applyAlignment="1">
      <alignment horizontal="left" vertical="center" wrapText="1" indent="1"/>
    </xf>
    <xf numFmtId="41" fontId="0" fillId="0" borderId="2" xfId="50" applyNumberFormat="1" applyFont="1" applyFill="1" applyBorder="1" applyAlignment="1">
      <alignment vertical="center"/>
    </xf>
    <xf numFmtId="0" fontId="9" fillId="0" borderId="2" xfId="50" applyFont="1" applyFill="1" applyBorder="1" applyAlignment="1">
      <alignment horizontal="left" vertical="center" wrapText="1"/>
    </xf>
    <xf numFmtId="41" fontId="12" fillId="0" borderId="2" xfId="50" applyNumberFormat="1" applyFont="1" applyFill="1" applyBorder="1" applyAlignment="1">
      <alignment vertical="center"/>
    </xf>
    <xf numFmtId="0" fontId="7" fillId="0" borderId="2" xfId="5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0" fontId="11" fillId="0" borderId="0" xfId="11" applyNumberFormat="1" applyFont="1" applyFill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53" applyFont="1" applyFill="1" applyBorder="1" applyAlignment="1">
      <alignment vertical="center"/>
    </xf>
    <xf numFmtId="177" fontId="7" fillId="0" borderId="2" xfId="8" applyNumberFormat="1" applyFont="1" applyFill="1" applyBorder="1" applyAlignment="1">
      <alignment vertical="center"/>
    </xf>
    <xf numFmtId="0" fontId="7" fillId="0" borderId="2" xfId="53" applyFont="1" applyFill="1" applyBorder="1" applyAlignment="1">
      <alignment horizontal="left" vertical="center" shrinkToFit="1"/>
    </xf>
    <xf numFmtId="0" fontId="7" fillId="0" borderId="2" xfId="53" applyFont="1" applyFill="1" applyBorder="1" applyAlignment="1">
      <alignment vertical="center" shrinkToFit="1"/>
    </xf>
    <xf numFmtId="0" fontId="11" fillId="0" borderId="2" xfId="53" applyFont="1" applyFill="1" applyBorder="1" applyAlignment="1">
      <alignment horizontal="left" vertical="center" shrinkToFit="1"/>
    </xf>
    <xf numFmtId="177" fontId="1" fillId="0" borderId="2" xfId="0" applyNumberFormat="1" applyFont="1" applyFill="1" applyBorder="1" applyAlignment="1">
      <alignment vertical="center"/>
    </xf>
    <xf numFmtId="0" fontId="7" fillId="0" borderId="4" xfId="53" applyFont="1" applyFill="1" applyBorder="1" applyAlignment="1">
      <alignment horizontal="left" vertical="center" shrinkToFit="1"/>
    </xf>
    <xf numFmtId="0" fontId="7" fillId="0" borderId="5" xfId="53" applyFont="1" applyFill="1" applyBorder="1" applyAlignment="1">
      <alignment horizontal="left" vertical="center" shrinkToFit="1"/>
    </xf>
    <xf numFmtId="177" fontId="7" fillId="0" borderId="2" xfId="8" applyNumberFormat="1" applyFont="1" applyFill="1" applyBorder="1" applyAlignment="1">
      <alignment horizontal="right" vertical="center"/>
    </xf>
    <xf numFmtId="177" fontId="14" fillId="0" borderId="2" xfId="0" applyNumberFormat="1" applyFont="1" applyFill="1" applyBorder="1" applyAlignment="1">
      <alignment vertical="center"/>
    </xf>
    <xf numFmtId="0" fontId="11" fillId="0" borderId="2" xfId="50" applyFont="1" applyFill="1" applyBorder="1" applyAlignment="1">
      <alignment horizontal="left" vertical="center"/>
    </xf>
    <xf numFmtId="0" fontId="11" fillId="0" borderId="2" xfId="50" applyFont="1" applyFill="1" applyBorder="1" applyAlignment="1">
      <alignment vertical="center"/>
    </xf>
    <xf numFmtId="177" fontId="11" fillId="0" borderId="2" xfId="52" applyNumberFormat="1" applyFont="1" applyFill="1" applyBorder="1" applyAlignment="1">
      <alignment horizontal="right" vertical="center"/>
    </xf>
    <xf numFmtId="1" fontId="11" fillId="0" borderId="2" xfId="53" applyNumberFormat="1" applyFont="1" applyFill="1" applyBorder="1" applyAlignment="1" applyProtection="1">
      <alignment horizontal="left" vertical="center" shrinkToFit="1"/>
      <protection locked="0"/>
    </xf>
    <xf numFmtId="1" fontId="7" fillId="0" borderId="2" xfId="53" applyNumberFormat="1" applyFont="1" applyFill="1" applyBorder="1" applyAlignment="1" applyProtection="1">
      <alignment horizontal="left" vertical="center" shrinkToFit="1"/>
      <protection locked="0"/>
    </xf>
    <xf numFmtId="0" fontId="11" fillId="0" borderId="2" xfId="53" applyNumberFormat="1" applyFont="1" applyFill="1" applyBorder="1" applyAlignment="1" applyProtection="1">
      <alignment horizontal="left" vertical="center" shrinkToFit="1"/>
      <protection locked="0"/>
    </xf>
    <xf numFmtId="1" fontId="11" fillId="0" borderId="2" xfId="50" applyNumberFormat="1" applyFont="1" applyFill="1" applyBorder="1" applyAlignment="1" applyProtection="1">
      <alignment horizontal="left" vertical="center"/>
      <protection locked="0"/>
    </xf>
    <xf numFmtId="1" fontId="11" fillId="0" borderId="2" xfId="50" applyNumberFormat="1" applyFont="1" applyFill="1" applyBorder="1" applyAlignment="1" applyProtection="1">
      <alignment horizontal="left" vertical="center" indent="1"/>
      <protection locked="0"/>
    </xf>
    <xf numFmtId="177" fontId="11" fillId="0" borderId="2" xfId="52" applyNumberFormat="1" applyFont="1" applyFill="1" applyBorder="1" applyAlignment="1">
      <alignment vertical="center"/>
    </xf>
    <xf numFmtId="178" fontId="15" fillId="0" borderId="2" xfId="0" applyNumberFormat="1" applyFont="1" applyFill="1" applyBorder="1" applyAlignment="1">
      <alignment vertical="center"/>
    </xf>
    <xf numFmtId="177" fontId="15" fillId="0" borderId="2" xfId="0" applyNumberFormat="1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1" fontId="7" fillId="0" borderId="4" xfId="53" applyNumberFormat="1" applyFont="1" applyFill="1" applyBorder="1" applyAlignment="1" applyProtection="1">
      <alignment horizontal="left" vertical="center" shrinkToFit="1"/>
      <protection locked="0"/>
    </xf>
    <xf numFmtId="1" fontId="7" fillId="0" borderId="5" xfId="53" applyNumberFormat="1" applyFont="1" applyFill="1" applyBorder="1" applyAlignment="1" applyProtection="1">
      <alignment horizontal="left" vertical="center" shrinkToFit="1"/>
      <protection locked="0"/>
    </xf>
    <xf numFmtId="1" fontId="7" fillId="0" borderId="2" xfId="44" applyNumberFormat="1" applyFont="1" applyFill="1" applyBorder="1" applyAlignment="1" applyProtection="1">
      <alignment horizontal="left" vertical="center"/>
      <protection locked="0"/>
    </xf>
    <xf numFmtId="1" fontId="11" fillId="0" borderId="2" xfId="44" applyNumberFormat="1" applyFont="1" applyFill="1" applyBorder="1" applyAlignment="1" applyProtection="1">
      <alignment horizontal="left" vertical="center" indent="2"/>
      <protection locked="0"/>
    </xf>
    <xf numFmtId="1" fontId="7" fillId="0" borderId="2" xfId="44" applyNumberFormat="1" applyFont="1" applyFill="1" applyBorder="1" applyAlignment="1" applyProtection="1">
      <alignment vertical="center"/>
      <protection locked="0"/>
    </xf>
    <xf numFmtId="0" fontId="7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 indent="1"/>
    </xf>
    <xf numFmtId="0" fontId="7" fillId="0" borderId="4" xfId="50" applyFont="1" applyFill="1" applyBorder="1" applyAlignment="1">
      <alignment horizontal="left" vertical="center"/>
    </xf>
    <xf numFmtId="0" fontId="7" fillId="0" borderId="5" xfId="50" applyFont="1" applyFill="1" applyBorder="1" applyAlignment="1">
      <alignment horizontal="left" vertical="center"/>
    </xf>
    <xf numFmtId="0" fontId="11" fillId="0" borderId="2" xfId="50" applyFont="1" applyFill="1" applyBorder="1" applyAlignment="1">
      <alignment horizontal="left" vertical="center" indent="1"/>
    </xf>
    <xf numFmtId="0" fontId="7" fillId="0" borderId="4" xfId="53" applyFont="1" applyFill="1" applyBorder="1" applyAlignment="1">
      <alignment horizontal="center" vertical="center" shrinkToFit="1"/>
    </xf>
    <xf numFmtId="0" fontId="7" fillId="0" borderId="5" xfId="53" applyFont="1" applyFill="1" applyBorder="1" applyAlignment="1">
      <alignment horizontal="center" vertical="center" shrinkToFit="1"/>
    </xf>
    <xf numFmtId="0" fontId="7" fillId="0" borderId="0" xfId="53" applyFont="1" applyFill="1" applyBorder="1" applyAlignment="1">
      <alignment horizontal="center" vertical="center" shrinkToFit="1"/>
    </xf>
    <xf numFmtId="178" fontId="1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 indent="1"/>
    </xf>
    <xf numFmtId="0" fontId="17" fillId="0" borderId="0" xfId="0" applyFont="1" applyFill="1" applyBorder="1" applyAlignment="1">
      <alignment horizontal="left" vertical="center" indent="1"/>
    </xf>
    <xf numFmtId="0" fontId="18" fillId="0" borderId="0" xfId="50" applyAlignment="1">
      <alignment vertical="center"/>
    </xf>
    <xf numFmtId="49" fontId="19" fillId="0" borderId="0" xfId="50" applyNumberFormat="1" applyFont="1" applyAlignment="1">
      <alignment horizontal="center" vertical="center" wrapText="1"/>
    </xf>
    <xf numFmtId="49" fontId="19" fillId="0" borderId="0" xfId="50" applyNumberFormat="1" applyFont="1" applyAlignment="1">
      <alignment vertical="center" wrapText="1"/>
    </xf>
    <xf numFmtId="0" fontId="1" fillId="0" borderId="0" xfId="50" applyFont="1" applyAlignment="1">
      <alignment horizontal="left" vertical="center"/>
    </xf>
    <xf numFmtId="49" fontId="20" fillId="0" borderId="0" xfId="50" applyNumberFormat="1" applyFont="1" applyAlignment="1">
      <alignment horizontal="center" vertical="center" wrapText="1"/>
    </xf>
    <xf numFmtId="0" fontId="21" fillId="0" borderId="0" xfId="50" applyFont="1" applyAlignment="1">
      <alignment horizontal="center" vertical="center" wrapText="1"/>
    </xf>
    <xf numFmtId="0" fontId="22" fillId="0" borderId="0" xfId="50" applyFont="1" applyAlignment="1">
      <alignment vertical="center"/>
    </xf>
    <xf numFmtId="0" fontId="23" fillId="0" borderId="0" xfId="50" applyFont="1" applyAlignment="1">
      <alignment horizontal="left" vertical="center"/>
    </xf>
    <xf numFmtId="0" fontId="23" fillId="0" borderId="0" xfId="50" applyFont="1" applyAlignment="1">
      <alignment horizontal="left" vertical="center" shrinkToFit="1"/>
    </xf>
    <xf numFmtId="0" fontId="23" fillId="0" borderId="0" xfId="50" applyFont="1" applyAlignment="1">
      <alignment horizontal="right" vertical="center"/>
    </xf>
    <xf numFmtId="0" fontId="21" fillId="0" borderId="0" xfId="50" applyFont="1" applyAlignment="1">
      <alignment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10 7" xfId="51"/>
    <cellStyle name="千位分隔 2" xfId="52"/>
    <cellStyle name="常规 3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A1" sqref="$A1:$XFD1048576"/>
    </sheetView>
  </sheetViews>
  <sheetFormatPr defaultColWidth="8.8" defaultRowHeight="13.5"/>
  <cols>
    <col min="1" max="1" width="9" style="82"/>
    <col min="2" max="2" width="10.375" style="82" customWidth="1"/>
    <col min="3" max="3" width="9.625" style="82" customWidth="1"/>
    <col min="4" max="11" width="9" style="82"/>
    <col min="12" max="12" width="10" style="82" customWidth="1"/>
    <col min="13" max="32" width="9" style="82"/>
    <col min="33" max="16384" width="8.8" style="82"/>
  </cols>
  <sheetData>
    <row r="1" s="82" customFormat="1" ht="14.25" spans="1:6">
      <c r="A1" s="1" t="s">
        <v>0</v>
      </c>
      <c r="B1" s="83"/>
      <c r="C1" s="83"/>
      <c r="D1" s="84"/>
      <c r="E1" s="83"/>
      <c r="F1" s="83"/>
    </row>
    <row r="2" s="82" customFormat="1" ht="14.25" spans="1:4">
      <c r="A2" s="84"/>
      <c r="D2" s="84"/>
    </row>
    <row r="3" s="82" customFormat="1" ht="14.25" spans="1:4">
      <c r="A3" s="85"/>
      <c r="B3" s="85"/>
      <c r="C3" s="85"/>
      <c r="D3" s="84"/>
    </row>
    <row r="4" s="82" customFormat="1" ht="14.25" spans="1:4">
      <c r="A4" s="85"/>
      <c r="B4" s="85"/>
      <c r="C4" s="85"/>
      <c r="D4" s="84"/>
    </row>
    <row r="5" s="82" customFormat="1" ht="14.25" spans="1:4">
      <c r="A5" s="85"/>
      <c r="B5" s="85"/>
      <c r="C5" s="85"/>
      <c r="D5" s="84"/>
    </row>
    <row r="6" s="82" customFormat="1" ht="15.75" spans="1:3">
      <c r="A6" s="86"/>
      <c r="B6" s="86"/>
      <c r="C6" s="86"/>
    </row>
    <row r="7" s="82" customFormat="1" ht="15.75" spans="1:3">
      <c r="A7" s="86"/>
      <c r="B7" s="86"/>
      <c r="C7" s="86"/>
    </row>
    <row r="8" s="82" customFormat="1" ht="15.75" spans="1:3">
      <c r="A8" s="86"/>
      <c r="B8" s="86"/>
      <c r="C8" s="86"/>
    </row>
    <row r="9" s="82" customFormat="1" ht="72" customHeight="1" spans="1:14">
      <c r="A9" s="87" t="s">
        <v>1</v>
      </c>
      <c r="B9" s="87"/>
      <c r="C9" s="87"/>
      <c r="D9" s="87"/>
      <c r="E9" s="87"/>
      <c r="F9" s="87"/>
      <c r="G9" s="87"/>
      <c r="H9" s="87"/>
      <c r="I9" s="87"/>
      <c r="J9" s="92"/>
      <c r="K9" s="92"/>
      <c r="L9" s="92"/>
      <c r="M9" s="92"/>
      <c r="N9" s="92"/>
    </row>
    <row r="17" s="82" customFormat="1" ht="18.75" spans="1:13">
      <c r="A17" s="88"/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</row>
    <row r="18" s="82" customFormat="1" ht="18.75" spans="1:13">
      <c r="A18" s="88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</row>
    <row r="19" s="82" customFormat="1" ht="18.75" spans="1:13">
      <c r="A19" s="88"/>
      <c r="B19" s="88"/>
      <c r="C19" s="88"/>
      <c r="D19" s="88"/>
      <c r="E19" s="89"/>
      <c r="F19" s="88"/>
      <c r="G19" s="90"/>
      <c r="H19" s="90"/>
      <c r="I19" s="90"/>
      <c r="J19" s="88"/>
      <c r="K19" s="88"/>
      <c r="L19" s="88"/>
      <c r="M19" s="88"/>
    </row>
    <row r="20" s="82" customFormat="1" ht="18.75" spans="1:13">
      <c r="A20" s="88"/>
      <c r="B20" s="88"/>
      <c r="C20" s="88"/>
      <c r="D20" s="88"/>
      <c r="E20" s="89"/>
      <c r="F20" s="88"/>
      <c r="G20" s="90"/>
      <c r="H20" s="90"/>
      <c r="I20" s="90"/>
      <c r="J20" s="88"/>
      <c r="K20" s="88"/>
      <c r="L20" s="88"/>
      <c r="M20" s="88"/>
    </row>
    <row r="21" s="82" customFormat="1" ht="18.75" spans="1:13">
      <c r="A21" s="89" t="s">
        <v>2</v>
      </c>
      <c r="B21" s="89"/>
      <c r="C21" s="88"/>
      <c r="D21" s="88"/>
      <c r="F21" s="88"/>
      <c r="G21" s="88"/>
      <c r="H21" s="91"/>
      <c r="I21" s="91" t="s">
        <v>3</v>
      </c>
      <c r="J21" s="91"/>
      <c r="K21" s="88"/>
      <c r="L21" s="88"/>
      <c r="M21" s="91"/>
    </row>
    <row r="22" s="82" customFormat="1" ht="18.75" spans="1:13">
      <c r="A22" s="88"/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</row>
    <row r="23" s="82" customFormat="1" ht="18.75" spans="1:13">
      <c r="A23" s="88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</row>
    <row r="24" s="82" customFormat="1" ht="18.75" spans="1:13">
      <c r="A24" s="88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</row>
    <row r="25" s="82" customFormat="1" ht="18.75" spans="1:13">
      <c r="A25" s="8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</row>
    <row r="26" s="82" customFormat="1" ht="18.75" spans="1:13">
      <c r="A26" s="88"/>
      <c r="C26" s="88"/>
      <c r="E26" s="88"/>
      <c r="F26" s="88"/>
      <c r="G26" s="88"/>
      <c r="H26" s="88"/>
      <c r="I26" s="88"/>
      <c r="J26" s="88"/>
      <c r="K26" s="88"/>
      <c r="L26" s="91"/>
      <c r="M26" s="88"/>
    </row>
  </sheetData>
  <mergeCells count="1">
    <mergeCell ref="A9:I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4"/>
  <sheetViews>
    <sheetView tabSelected="1" topLeftCell="A43" workbookViewId="0">
      <selection activeCell="J67" sqref="J67"/>
    </sheetView>
  </sheetViews>
  <sheetFormatPr defaultColWidth="8.8" defaultRowHeight="14.25"/>
  <cols>
    <col min="1" max="1" width="10.25" style="1" customWidth="1"/>
    <col min="2" max="2" width="37.6" style="1" customWidth="1"/>
    <col min="3" max="3" width="11.375" style="1" customWidth="1"/>
    <col min="4" max="4" width="12.125" style="1" customWidth="1"/>
    <col min="5" max="5" width="11.625" style="1" customWidth="1"/>
    <col min="6" max="9" width="9" style="1"/>
    <col min="10" max="10" width="9.5" style="1"/>
    <col min="11" max="11" width="12.8" style="1"/>
    <col min="12" max="13" width="8.8" style="1"/>
    <col min="14" max="29" width="9" style="1"/>
    <col min="30" max="16384" width="8.8" style="1"/>
  </cols>
  <sheetData>
    <row r="1" s="1" customFormat="1" spans="1:1">
      <c r="A1" s="1" t="s">
        <v>4</v>
      </c>
    </row>
    <row r="2" s="1" customFormat="1" ht="33.75" customHeight="1" spans="1:5">
      <c r="A2" s="37" t="s">
        <v>5</v>
      </c>
      <c r="B2" s="37"/>
      <c r="C2" s="37"/>
      <c r="D2" s="37"/>
      <c r="E2" s="37"/>
    </row>
    <row r="3" s="1" customFormat="1" ht="15" customHeight="1" spans="5:5">
      <c r="E3" s="38" t="s">
        <v>6</v>
      </c>
    </row>
    <row r="4" s="1" customFormat="1" ht="30.75" customHeight="1" spans="1:5">
      <c r="A4" s="39" t="s">
        <v>7</v>
      </c>
      <c r="B4" s="39" t="s">
        <v>8</v>
      </c>
      <c r="C4" s="40" t="s">
        <v>9</v>
      </c>
      <c r="D4" s="5" t="s">
        <v>10</v>
      </c>
      <c r="E4" s="41" t="s">
        <v>11</v>
      </c>
    </row>
    <row r="5" s="1" customFormat="1" ht="15" customHeight="1" spans="1:5">
      <c r="A5" s="42" t="s">
        <v>12</v>
      </c>
      <c r="B5" s="42"/>
      <c r="C5" s="43">
        <f>C6+C20</f>
        <v>15051.13</v>
      </c>
      <c r="D5" s="43">
        <f>D6+D20</f>
        <v>-2610</v>
      </c>
      <c r="E5" s="43">
        <f t="shared" ref="E5:E68" si="0">C5+D5</f>
        <v>12441.13</v>
      </c>
    </row>
    <row r="6" s="1" customFormat="1" ht="15" customHeight="1" spans="1:5">
      <c r="A6" s="44">
        <v>101</v>
      </c>
      <c r="B6" s="45" t="s">
        <v>13</v>
      </c>
      <c r="C6" s="43">
        <f>SUM(C7:C19)</f>
        <v>12629.13</v>
      </c>
      <c r="D6" s="43">
        <f>SUM(D7:D19)</f>
        <v>-1540</v>
      </c>
      <c r="E6" s="43">
        <f t="shared" si="0"/>
        <v>11089.13</v>
      </c>
    </row>
    <row r="7" s="1" customFormat="1" ht="15" customHeight="1" spans="1:5">
      <c r="A7" s="46">
        <v>10101</v>
      </c>
      <c r="B7" s="46" t="s">
        <v>14</v>
      </c>
      <c r="C7" s="8">
        <v>6581</v>
      </c>
      <c r="D7" s="47">
        <v>-1000</v>
      </c>
      <c r="E7" s="43">
        <f t="shared" si="0"/>
        <v>5581</v>
      </c>
    </row>
    <row r="8" s="1" customFormat="1" ht="15" customHeight="1" spans="1:5">
      <c r="A8" s="46">
        <v>10104</v>
      </c>
      <c r="B8" s="46" t="s">
        <v>15</v>
      </c>
      <c r="C8" s="8">
        <v>910</v>
      </c>
      <c r="D8" s="47"/>
      <c r="E8" s="43">
        <f t="shared" si="0"/>
        <v>910</v>
      </c>
    </row>
    <row r="9" s="1" customFormat="1" ht="15" customHeight="1" spans="1:5">
      <c r="A9" s="46">
        <v>10106</v>
      </c>
      <c r="B9" s="46" t="s">
        <v>16</v>
      </c>
      <c r="C9" s="8">
        <v>325</v>
      </c>
      <c r="D9" s="47"/>
      <c r="E9" s="43">
        <f t="shared" si="0"/>
        <v>325</v>
      </c>
    </row>
    <row r="10" s="1" customFormat="1" ht="15" customHeight="1" spans="1:5">
      <c r="A10" s="46">
        <v>10107</v>
      </c>
      <c r="B10" s="46" t="s">
        <v>17</v>
      </c>
      <c r="C10" s="8"/>
      <c r="D10" s="47"/>
      <c r="E10" s="43">
        <f t="shared" si="0"/>
        <v>0</v>
      </c>
    </row>
    <row r="11" s="1" customFormat="1" ht="15" customHeight="1" spans="1:5">
      <c r="A11" s="46">
        <v>10109</v>
      </c>
      <c r="B11" s="46" t="s">
        <v>18</v>
      </c>
      <c r="C11" s="8">
        <v>1170</v>
      </c>
      <c r="D11" s="47">
        <v>-100</v>
      </c>
      <c r="E11" s="43">
        <f t="shared" si="0"/>
        <v>1070</v>
      </c>
    </row>
    <row r="12" s="1" customFormat="1" ht="15" customHeight="1" spans="1:5">
      <c r="A12" s="46">
        <v>10110</v>
      </c>
      <c r="B12" s="46" t="s">
        <v>19</v>
      </c>
      <c r="C12" s="8">
        <v>1170</v>
      </c>
      <c r="D12" s="47">
        <v>-40</v>
      </c>
      <c r="E12" s="43">
        <f t="shared" si="0"/>
        <v>1130</v>
      </c>
    </row>
    <row r="13" s="1" customFormat="1" ht="15" customHeight="1" spans="1:5">
      <c r="A13" s="46">
        <v>10111</v>
      </c>
      <c r="B13" s="46" t="s">
        <v>20</v>
      </c>
      <c r="C13" s="8">
        <v>455</v>
      </c>
      <c r="D13" s="47"/>
      <c r="E13" s="43">
        <f t="shared" si="0"/>
        <v>455</v>
      </c>
    </row>
    <row r="14" s="1" customFormat="1" ht="15" customHeight="1" spans="1:5">
      <c r="A14" s="46">
        <v>10112</v>
      </c>
      <c r="B14" s="46" t="s">
        <v>21</v>
      </c>
      <c r="C14" s="8">
        <v>780</v>
      </c>
      <c r="D14" s="47">
        <v>-100</v>
      </c>
      <c r="E14" s="43">
        <f t="shared" si="0"/>
        <v>680</v>
      </c>
    </row>
    <row r="15" s="1" customFormat="1" ht="15" customHeight="1" spans="1:10">
      <c r="A15" s="46">
        <v>10113</v>
      </c>
      <c r="B15" s="46" t="s">
        <v>22</v>
      </c>
      <c r="C15" s="8">
        <v>975</v>
      </c>
      <c r="D15" s="47">
        <v>-400</v>
      </c>
      <c r="E15" s="43">
        <f t="shared" si="0"/>
        <v>575</v>
      </c>
      <c r="J15" s="63"/>
    </row>
    <row r="16" s="1" customFormat="1" ht="15" customHeight="1" spans="1:5">
      <c r="A16" s="46">
        <v>10114</v>
      </c>
      <c r="B16" s="46" t="s">
        <v>23</v>
      </c>
      <c r="C16" s="8">
        <v>0.13</v>
      </c>
      <c r="D16" s="47"/>
      <c r="E16" s="43">
        <f t="shared" si="0"/>
        <v>0.13</v>
      </c>
    </row>
    <row r="17" s="1" customFormat="1" ht="15" customHeight="1" spans="1:5">
      <c r="A17" s="46">
        <v>10118</v>
      </c>
      <c r="B17" s="46" t="s">
        <v>24</v>
      </c>
      <c r="C17" s="8">
        <v>234</v>
      </c>
      <c r="D17" s="47">
        <v>100</v>
      </c>
      <c r="E17" s="43">
        <f t="shared" si="0"/>
        <v>334</v>
      </c>
    </row>
    <row r="18" s="1" customFormat="1" ht="15" customHeight="1" spans="1:5">
      <c r="A18" s="46">
        <v>10119</v>
      </c>
      <c r="B18" s="46" t="s">
        <v>25</v>
      </c>
      <c r="C18" s="8"/>
      <c r="D18" s="47"/>
      <c r="E18" s="43">
        <f t="shared" si="0"/>
        <v>0</v>
      </c>
    </row>
    <row r="19" s="1" customFormat="1" ht="15" customHeight="1" spans="1:5">
      <c r="A19" s="46">
        <v>10121</v>
      </c>
      <c r="B19" s="46" t="s">
        <v>26</v>
      </c>
      <c r="C19" s="8">
        <v>29</v>
      </c>
      <c r="D19" s="47"/>
      <c r="E19" s="43">
        <f t="shared" si="0"/>
        <v>29</v>
      </c>
    </row>
    <row r="20" s="1" customFormat="1" ht="15" customHeight="1" spans="1:5">
      <c r="A20" s="44">
        <v>103</v>
      </c>
      <c r="B20" s="45" t="s">
        <v>27</v>
      </c>
      <c r="C20" s="43">
        <f>SUM(C21:C28)</f>
        <v>2422</v>
      </c>
      <c r="D20" s="43">
        <f>SUM(D21:D28)</f>
        <v>-1070</v>
      </c>
      <c r="E20" s="43">
        <f t="shared" si="0"/>
        <v>1352</v>
      </c>
    </row>
    <row r="21" s="1" customFormat="1" ht="15" customHeight="1" spans="1:5">
      <c r="A21" s="46">
        <v>10302</v>
      </c>
      <c r="B21" s="46" t="s">
        <v>28</v>
      </c>
      <c r="C21" s="8">
        <v>422</v>
      </c>
      <c r="D21" s="47"/>
      <c r="E21" s="43">
        <f t="shared" si="0"/>
        <v>422</v>
      </c>
    </row>
    <row r="22" s="1" customFormat="1" ht="15" customHeight="1" spans="1:5">
      <c r="A22" s="46">
        <v>10304</v>
      </c>
      <c r="B22" s="46" t="s">
        <v>29</v>
      </c>
      <c r="C22" s="8">
        <v>250</v>
      </c>
      <c r="D22" s="47">
        <v>80</v>
      </c>
      <c r="E22" s="43">
        <f t="shared" si="0"/>
        <v>330</v>
      </c>
    </row>
    <row r="23" s="1" customFormat="1" ht="15" customHeight="1" spans="1:5">
      <c r="A23" s="46">
        <v>10305</v>
      </c>
      <c r="B23" s="46" t="s">
        <v>30</v>
      </c>
      <c r="C23" s="8"/>
      <c r="D23" s="47"/>
      <c r="E23" s="43">
        <f t="shared" si="0"/>
        <v>0</v>
      </c>
    </row>
    <row r="24" s="1" customFormat="1" ht="15" customHeight="1" spans="1:5">
      <c r="A24" s="46">
        <v>10306</v>
      </c>
      <c r="B24" s="46" t="s">
        <v>31</v>
      </c>
      <c r="C24" s="8"/>
      <c r="D24" s="47"/>
      <c r="E24" s="43">
        <f t="shared" si="0"/>
        <v>0</v>
      </c>
    </row>
    <row r="25" s="1" customFormat="1" ht="15" customHeight="1" spans="1:5">
      <c r="A25" s="46">
        <v>10307</v>
      </c>
      <c r="B25" s="46" t="s">
        <v>32</v>
      </c>
      <c r="C25" s="8">
        <v>1750</v>
      </c>
      <c r="D25" s="47">
        <v>-1150</v>
      </c>
      <c r="E25" s="43">
        <f t="shared" si="0"/>
        <v>600</v>
      </c>
    </row>
    <row r="26" s="1" customFormat="1" ht="15" customHeight="1" spans="1:5">
      <c r="A26" s="46">
        <v>10308</v>
      </c>
      <c r="B26" s="46" t="s">
        <v>33</v>
      </c>
      <c r="C26" s="8"/>
      <c r="D26" s="47"/>
      <c r="E26" s="43">
        <f t="shared" si="0"/>
        <v>0</v>
      </c>
    </row>
    <row r="27" s="1" customFormat="1" ht="15" customHeight="1" spans="1:5">
      <c r="A27" s="46">
        <v>10309</v>
      </c>
      <c r="B27" s="46" t="s">
        <v>34</v>
      </c>
      <c r="C27" s="8"/>
      <c r="D27" s="47"/>
      <c r="E27" s="43">
        <f t="shared" si="0"/>
        <v>0</v>
      </c>
    </row>
    <row r="28" s="1" customFormat="1" ht="15" customHeight="1" spans="1:5">
      <c r="A28" s="46">
        <v>10399</v>
      </c>
      <c r="B28" s="46" t="s">
        <v>35</v>
      </c>
      <c r="C28" s="8"/>
      <c r="D28" s="47"/>
      <c r="E28" s="43">
        <f t="shared" si="0"/>
        <v>0</v>
      </c>
    </row>
    <row r="29" s="1" customFormat="1" ht="15" customHeight="1" spans="1:5">
      <c r="A29" s="48" t="s">
        <v>36</v>
      </c>
      <c r="B29" s="49"/>
      <c r="C29" s="50">
        <f>C30+C36+C57+C58</f>
        <v>2724.7</v>
      </c>
      <c r="D29" s="50">
        <f>D30+D36+D57+D58</f>
        <v>710</v>
      </c>
      <c r="E29" s="43">
        <f t="shared" si="0"/>
        <v>3434.7</v>
      </c>
    </row>
    <row r="30" s="1" customFormat="1" ht="15" customHeight="1" spans="1:5">
      <c r="A30" s="44">
        <v>11001</v>
      </c>
      <c r="B30" s="45" t="s">
        <v>37</v>
      </c>
      <c r="C30" s="8">
        <v>275</v>
      </c>
      <c r="D30" s="51"/>
      <c r="E30" s="43">
        <f t="shared" si="0"/>
        <v>275</v>
      </c>
    </row>
    <row r="31" s="1" customFormat="1" ht="15" customHeight="1" spans="1:5">
      <c r="A31" s="52">
        <v>1100102</v>
      </c>
      <c r="B31" s="53" t="s">
        <v>38</v>
      </c>
      <c r="C31" s="54"/>
      <c r="D31" s="51"/>
      <c r="E31" s="43">
        <f t="shared" si="0"/>
        <v>0</v>
      </c>
    </row>
    <row r="32" s="1" customFormat="1" ht="15" customHeight="1" spans="1:5">
      <c r="A32" s="52">
        <v>1100103</v>
      </c>
      <c r="B32" s="53" t="s">
        <v>39</v>
      </c>
      <c r="C32" s="54"/>
      <c r="D32" s="51"/>
      <c r="E32" s="43">
        <f t="shared" si="0"/>
        <v>0</v>
      </c>
    </row>
    <row r="33" s="1" customFormat="1" ht="15" customHeight="1" spans="1:5">
      <c r="A33" s="52">
        <v>1100104</v>
      </c>
      <c r="B33" s="53" t="s">
        <v>40</v>
      </c>
      <c r="C33" s="54"/>
      <c r="D33" s="51"/>
      <c r="E33" s="43">
        <f t="shared" si="0"/>
        <v>0</v>
      </c>
    </row>
    <row r="34" s="1" customFormat="1" ht="15" customHeight="1" spans="1:5">
      <c r="A34" s="52">
        <v>1100106</v>
      </c>
      <c r="B34" s="53" t="s">
        <v>41</v>
      </c>
      <c r="C34" s="54"/>
      <c r="D34" s="51"/>
      <c r="E34" s="43">
        <f t="shared" si="0"/>
        <v>0</v>
      </c>
    </row>
    <row r="35" s="1" customFormat="1" ht="15" customHeight="1" spans="1:5">
      <c r="A35" s="55">
        <v>1100199</v>
      </c>
      <c r="B35" s="55" t="s">
        <v>42</v>
      </c>
      <c r="C35" s="8">
        <v>275</v>
      </c>
      <c r="D35" s="47"/>
      <c r="E35" s="43">
        <f t="shared" si="0"/>
        <v>275</v>
      </c>
    </row>
    <row r="36" s="1" customFormat="1" ht="15" customHeight="1" spans="1:5">
      <c r="A36" s="56">
        <v>11002</v>
      </c>
      <c r="B36" s="56" t="s">
        <v>43</v>
      </c>
      <c r="C36" s="8">
        <v>123</v>
      </c>
      <c r="D36" s="47"/>
      <c r="E36" s="43">
        <f t="shared" si="0"/>
        <v>123</v>
      </c>
    </row>
    <row r="37" s="1" customFormat="1" ht="15" customHeight="1" spans="1:5">
      <c r="A37" s="52">
        <v>1100202</v>
      </c>
      <c r="B37" s="53" t="s">
        <v>44</v>
      </c>
      <c r="C37" s="8"/>
      <c r="D37" s="47"/>
      <c r="E37" s="43">
        <f t="shared" si="0"/>
        <v>0</v>
      </c>
    </row>
    <row r="38" s="1" customFormat="1" ht="15" customHeight="1" spans="1:5">
      <c r="A38" s="52">
        <v>1100207</v>
      </c>
      <c r="B38" s="53" t="s">
        <v>45</v>
      </c>
      <c r="C38" s="8"/>
      <c r="D38" s="47"/>
      <c r="E38" s="43">
        <f t="shared" si="0"/>
        <v>0</v>
      </c>
    </row>
    <row r="39" s="1" customFormat="1" ht="15" customHeight="1" spans="1:5">
      <c r="A39" s="57">
        <v>1100208</v>
      </c>
      <c r="B39" s="57" t="s">
        <v>46</v>
      </c>
      <c r="C39" s="8"/>
      <c r="D39" s="47"/>
      <c r="E39" s="43">
        <f t="shared" si="0"/>
        <v>0</v>
      </c>
    </row>
    <row r="40" s="1" customFormat="1" ht="15" customHeight="1" spans="1:5">
      <c r="A40" s="55">
        <v>1100214</v>
      </c>
      <c r="B40" s="55" t="s">
        <v>47</v>
      </c>
      <c r="C40" s="8"/>
      <c r="D40" s="47"/>
      <c r="E40" s="43">
        <f t="shared" si="0"/>
        <v>0</v>
      </c>
    </row>
    <row r="41" s="1" customFormat="1" ht="15" customHeight="1" spans="1:5">
      <c r="A41" s="58">
        <v>1100221</v>
      </c>
      <c r="B41" s="55" t="s">
        <v>48</v>
      </c>
      <c r="C41" s="8"/>
      <c r="D41" s="47"/>
      <c r="E41" s="43">
        <f t="shared" si="0"/>
        <v>0</v>
      </c>
    </row>
    <row r="42" s="1" customFormat="1" ht="15" customHeight="1" spans="1:5">
      <c r="A42" s="55">
        <v>1100222</v>
      </c>
      <c r="B42" s="55" t="s">
        <v>49</v>
      </c>
      <c r="C42" s="8"/>
      <c r="D42" s="47"/>
      <c r="E42" s="43">
        <f t="shared" si="0"/>
        <v>0</v>
      </c>
    </row>
    <row r="43" s="1" customFormat="1" ht="15" customHeight="1" spans="1:5">
      <c r="A43" s="55">
        <v>1100223</v>
      </c>
      <c r="B43" s="55" t="s">
        <v>50</v>
      </c>
      <c r="C43" s="8"/>
      <c r="D43" s="51"/>
      <c r="E43" s="43">
        <f t="shared" si="0"/>
        <v>0</v>
      </c>
    </row>
    <row r="44" s="1" customFormat="1" ht="15" customHeight="1" spans="1:5">
      <c r="A44" s="58">
        <v>1100224</v>
      </c>
      <c r="B44" s="55" t="s">
        <v>51</v>
      </c>
      <c r="C44" s="8"/>
      <c r="D44" s="51"/>
      <c r="E44" s="43">
        <f t="shared" si="0"/>
        <v>0</v>
      </c>
    </row>
    <row r="45" s="1" customFormat="1" ht="15" customHeight="1" spans="1:5">
      <c r="A45" s="55">
        <v>1100227</v>
      </c>
      <c r="B45" s="55" t="s">
        <v>52</v>
      </c>
      <c r="C45" s="8">
        <v>121</v>
      </c>
      <c r="D45" s="47"/>
      <c r="E45" s="43">
        <f t="shared" si="0"/>
        <v>121</v>
      </c>
    </row>
    <row r="46" s="1" customFormat="1" ht="15" customHeight="1" spans="1:5">
      <c r="A46" s="58">
        <v>1100231</v>
      </c>
      <c r="B46" s="59" t="s">
        <v>53</v>
      </c>
      <c r="C46" s="54"/>
      <c r="D46" s="47"/>
      <c r="E46" s="43">
        <f t="shared" si="0"/>
        <v>0</v>
      </c>
    </row>
    <row r="47" s="1" customFormat="1" ht="15" customHeight="1" spans="1:5">
      <c r="A47" s="58">
        <v>1100244</v>
      </c>
      <c r="B47" s="59" t="s">
        <v>54</v>
      </c>
      <c r="C47" s="54"/>
      <c r="D47" s="47"/>
      <c r="E47" s="43">
        <f t="shared" si="0"/>
        <v>0</v>
      </c>
    </row>
    <row r="48" s="1" customFormat="1" ht="15" customHeight="1" spans="1:5">
      <c r="A48" s="58">
        <v>1100245</v>
      </c>
      <c r="B48" s="59" t="s">
        <v>55</v>
      </c>
      <c r="C48" s="54"/>
      <c r="D48" s="47"/>
      <c r="E48" s="43">
        <f t="shared" si="0"/>
        <v>0</v>
      </c>
    </row>
    <row r="49" s="1" customFormat="1" ht="15" customHeight="1" spans="1:5">
      <c r="A49" s="58">
        <v>1100247</v>
      </c>
      <c r="B49" s="59" t="s">
        <v>56</v>
      </c>
      <c r="C49" s="54"/>
      <c r="D49" s="47"/>
      <c r="E49" s="43">
        <f t="shared" si="0"/>
        <v>0</v>
      </c>
    </row>
    <row r="50" s="1" customFormat="1" ht="15" customHeight="1" spans="1:5">
      <c r="A50" s="58">
        <v>1100248</v>
      </c>
      <c r="B50" s="59" t="s">
        <v>57</v>
      </c>
      <c r="C50" s="54"/>
      <c r="D50" s="47"/>
      <c r="E50" s="43">
        <f t="shared" si="0"/>
        <v>0</v>
      </c>
    </row>
    <row r="51" s="1" customFormat="1" ht="15" customHeight="1" spans="1:5">
      <c r="A51" s="58">
        <v>1100249</v>
      </c>
      <c r="B51" s="59" t="s">
        <v>58</v>
      </c>
      <c r="C51" s="54"/>
      <c r="D51" s="47"/>
      <c r="E51" s="43">
        <f t="shared" si="0"/>
        <v>0</v>
      </c>
    </row>
    <row r="52" s="1" customFormat="1" ht="15" customHeight="1" spans="1:5">
      <c r="A52" s="58">
        <v>1100250</v>
      </c>
      <c r="B52" s="59" t="s">
        <v>59</v>
      </c>
      <c r="C52" s="54"/>
      <c r="D52" s="47"/>
      <c r="E52" s="43">
        <f t="shared" si="0"/>
        <v>0</v>
      </c>
    </row>
    <row r="53" s="1" customFormat="1" ht="15" customHeight="1" spans="1:5">
      <c r="A53" s="58">
        <v>1100252</v>
      </c>
      <c r="B53" s="59" t="s">
        <v>60</v>
      </c>
      <c r="C53" s="54"/>
      <c r="D53" s="47"/>
      <c r="E53" s="43">
        <f t="shared" si="0"/>
        <v>0</v>
      </c>
    </row>
    <row r="54" s="1" customFormat="1" ht="15" customHeight="1" spans="1:5">
      <c r="A54" s="58">
        <v>1100253</v>
      </c>
      <c r="B54" s="59" t="s">
        <v>61</v>
      </c>
      <c r="C54" s="54"/>
      <c r="D54" s="47"/>
      <c r="E54" s="43">
        <f t="shared" si="0"/>
        <v>0</v>
      </c>
    </row>
    <row r="55" s="1" customFormat="1" ht="15" customHeight="1" spans="1:5">
      <c r="A55" s="58">
        <v>1100258</v>
      </c>
      <c r="B55" s="59" t="s">
        <v>62</v>
      </c>
      <c r="C55" s="60"/>
      <c r="D55" s="47"/>
      <c r="E55" s="43">
        <f t="shared" si="0"/>
        <v>0</v>
      </c>
    </row>
    <row r="56" s="1" customFormat="1" ht="15" customHeight="1" spans="1:5">
      <c r="A56" s="58">
        <v>1100299</v>
      </c>
      <c r="B56" s="59" t="s">
        <v>63</v>
      </c>
      <c r="C56" s="60">
        <v>2</v>
      </c>
      <c r="D56" s="47"/>
      <c r="E56" s="43">
        <f t="shared" si="0"/>
        <v>2</v>
      </c>
    </row>
    <row r="57" s="1" customFormat="1" ht="15" customHeight="1" spans="1:5">
      <c r="A57" s="56">
        <v>11003</v>
      </c>
      <c r="B57" s="56" t="s">
        <v>64</v>
      </c>
      <c r="C57" s="61"/>
      <c r="D57" s="62"/>
      <c r="E57" s="43">
        <f t="shared" si="0"/>
        <v>0</v>
      </c>
    </row>
    <row r="58" s="1" customFormat="1" ht="15" customHeight="1" spans="1:5">
      <c r="A58" s="56">
        <v>11004</v>
      </c>
      <c r="B58" s="56" t="s">
        <v>65</v>
      </c>
      <c r="C58" s="61">
        <f>SUM(C59:C64)</f>
        <v>2326.7</v>
      </c>
      <c r="D58" s="61">
        <f>SUM(D59:D64)</f>
        <v>710</v>
      </c>
      <c r="E58" s="43">
        <f t="shared" si="0"/>
        <v>3036.7</v>
      </c>
    </row>
    <row r="59" s="1" customFormat="1" ht="15" customHeight="1" spans="1:5">
      <c r="A59" s="55">
        <v>1100401</v>
      </c>
      <c r="B59" s="55" t="s">
        <v>66</v>
      </c>
      <c r="C59" s="8"/>
      <c r="D59" s="47"/>
      <c r="E59" s="43">
        <f t="shared" si="0"/>
        <v>0</v>
      </c>
    </row>
    <row r="60" s="1" customFormat="1" ht="15" customHeight="1" spans="1:5">
      <c r="A60" s="55">
        <v>1100402</v>
      </c>
      <c r="B60" s="55" t="s">
        <v>67</v>
      </c>
      <c r="C60" s="8"/>
      <c r="D60" s="47"/>
      <c r="E60" s="43">
        <f t="shared" si="0"/>
        <v>0</v>
      </c>
    </row>
    <row r="61" s="1" customFormat="1" ht="15" customHeight="1" spans="1:5">
      <c r="A61" s="55">
        <v>1100403</v>
      </c>
      <c r="B61" s="55" t="s">
        <v>68</v>
      </c>
      <c r="C61" s="8">
        <v>263.7</v>
      </c>
      <c r="D61" s="47"/>
      <c r="E61" s="43">
        <f t="shared" si="0"/>
        <v>263.7</v>
      </c>
    </row>
    <row r="62" s="1" customFormat="1" ht="15" customHeight="1" spans="1:5">
      <c r="A62" s="55">
        <v>1100404</v>
      </c>
      <c r="B62" s="55" t="s">
        <v>48</v>
      </c>
      <c r="C62" s="8"/>
      <c r="D62" s="47"/>
      <c r="E62" s="43">
        <f t="shared" si="0"/>
        <v>0</v>
      </c>
    </row>
    <row r="63" s="1" customFormat="1" ht="15" customHeight="1" spans="1:5">
      <c r="A63" s="55">
        <v>1100405</v>
      </c>
      <c r="B63" s="55" t="s">
        <v>63</v>
      </c>
      <c r="C63" s="8"/>
      <c r="D63" s="47"/>
      <c r="E63" s="43">
        <f t="shared" si="0"/>
        <v>0</v>
      </c>
    </row>
    <row r="64" s="1" customFormat="1" ht="15" customHeight="1" spans="1:5">
      <c r="A64" s="55">
        <v>1100499</v>
      </c>
      <c r="B64" s="55" t="s">
        <v>69</v>
      </c>
      <c r="C64" s="8">
        <v>2063</v>
      </c>
      <c r="D64" s="47">
        <v>710</v>
      </c>
      <c r="E64" s="43">
        <f t="shared" si="0"/>
        <v>2773</v>
      </c>
    </row>
    <row r="65" s="1" customFormat="1" ht="15" customHeight="1" spans="1:5">
      <c r="A65" s="64" t="s">
        <v>70</v>
      </c>
      <c r="B65" s="65"/>
      <c r="C65" s="8">
        <v>0</v>
      </c>
      <c r="D65" s="47"/>
      <c r="E65" s="43">
        <f t="shared" si="0"/>
        <v>0</v>
      </c>
    </row>
    <row r="66" s="1" customFormat="1" ht="15" customHeight="1" spans="1:5">
      <c r="A66" s="56">
        <v>1101101</v>
      </c>
      <c r="B66" s="56" t="s">
        <v>71</v>
      </c>
      <c r="C66" s="8">
        <v>0</v>
      </c>
      <c r="D66" s="47"/>
      <c r="E66" s="43">
        <f t="shared" si="0"/>
        <v>0</v>
      </c>
    </row>
    <row r="67" s="1" customFormat="1" ht="15" customHeight="1" spans="1:5">
      <c r="A67" s="55">
        <v>110110101</v>
      </c>
      <c r="B67" s="55" t="s">
        <v>72</v>
      </c>
      <c r="C67" s="8"/>
      <c r="D67" s="51"/>
      <c r="E67" s="43">
        <f t="shared" si="0"/>
        <v>0</v>
      </c>
    </row>
    <row r="68" s="1" customFormat="1" ht="15" customHeight="1" spans="1:5">
      <c r="A68" s="66" t="s">
        <v>73</v>
      </c>
      <c r="B68" s="67"/>
      <c r="C68" s="8">
        <v>0</v>
      </c>
      <c r="D68" s="51"/>
      <c r="E68" s="43">
        <f t="shared" si="0"/>
        <v>0</v>
      </c>
    </row>
    <row r="69" s="1" customFormat="1" ht="15" customHeight="1" spans="1:5">
      <c r="A69" s="66">
        <v>11008</v>
      </c>
      <c r="B69" s="68" t="s">
        <v>74</v>
      </c>
      <c r="C69" s="8">
        <v>0</v>
      </c>
      <c r="D69" s="47"/>
      <c r="E69" s="43">
        <f t="shared" ref="E69:E73" si="1">C69+D69</f>
        <v>0</v>
      </c>
    </row>
    <row r="70" s="1" customFormat="1" ht="15" customHeight="1" spans="1:5">
      <c r="A70" s="69" t="s">
        <v>75</v>
      </c>
      <c r="B70" s="70"/>
      <c r="C70" s="8"/>
      <c r="D70" s="51"/>
      <c r="E70" s="43">
        <f t="shared" si="1"/>
        <v>0</v>
      </c>
    </row>
    <row r="71" s="1" customFormat="1" ht="15" customHeight="1" spans="1:5">
      <c r="A71" s="66">
        <v>1100901</v>
      </c>
      <c r="B71" s="70" t="s">
        <v>76</v>
      </c>
      <c r="C71" s="8">
        <v>0</v>
      </c>
      <c r="D71" s="51"/>
      <c r="E71" s="43">
        <f t="shared" si="1"/>
        <v>0</v>
      </c>
    </row>
    <row r="72" s="1" customFormat="1" ht="15" customHeight="1" spans="1:5">
      <c r="A72" s="71">
        <v>110090102</v>
      </c>
      <c r="B72" s="72" t="s">
        <v>77</v>
      </c>
      <c r="C72" s="8"/>
      <c r="D72" s="47"/>
      <c r="E72" s="43">
        <f t="shared" si="1"/>
        <v>0</v>
      </c>
    </row>
    <row r="73" s="1" customFormat="1" ht="15" customHeight="1" spans="1:5">
      <c r="A73" s="71">
        <v>110090199</v>
      </c>
      <c r="B73" s="72" t="s">
        <v>78</v>
      </c>
      <c r="C73" s="8"/>
      <c r="D73" s="47"/>
      <c r="E73" s="43">
        <f t="shared" si="1"/>
        <v>0</v>
      </c>
    </row>
    <row r="74" s="1" customFormat="1" ht="15" customHeight="1" spans="1:5">
      <c r="A74" s="73" t="s">
        <v>79</v>
      </c>
      <c r="B74" s="74"/>
      <c r="C74" s="35">
        <f>C75</f>
        <v>0</v>
      </c>
      <c r="D74" s="47"/>
      <c r="E74" s="43"/>
    </row>
    <row r="75" s="1" customFormat="1" ht="15" customHeight="1" spans="1:5">
      <c r="A75" s="52">
        <v>11015</v>
      </c>
      <c r="B75" s="75" t="s">
        <v>80</v>
      </c>
      <c r="C75" s="54"/>
      <c r="D75" s="47"/>
      <c r="E75" s="43"/>
    </row>
    <row r="76" s="1" customFormat="1" ht="15" customHeight="1" spans="1:5">
      <c r="A76" s="76" t="s">
        <v>81</v>
      </c>
      <c r="B76" s="77"/>
      <c r="C76" s="61">
        <f>C5+C29+C65+C68+C70</f>
        <v>17775.83</v>
      </c>
      <c r="D76" s="61">
        <f>D5+D29+D65+D68+D70</f>
        <v>-1900</v>
      </c>
      <c r="E76" s="43">
        <f>C76+D76</f>
        <v>15875.83</v>
      </c>
    </row>
    <row r="77" s="1" customFormat="1" ht="15" customHeight="1" spans="1:5">
      <c r="A77" s="78"/>
      <c r="B77" s="78"/>
      <c r="C77" s="79"/>
      <c r="D77" s="79"/>
      <c r="E77" s="79"/>
    </row>
    <row r="78" s="1" customFormat="1" ht="18.75" customHeight="1"/>
    <row r="79" s="1" customFormat="1" spans="2:2">
      <c r="B79" s="80"/>
    </row>
    <row r="80" s="1" customFormat="1" spans="2:2">
      <c r="B80" s="80"/>
    </row>
    <row r="81" s="1" customFormat="1" spans="2:2">
      <c r="B81" s="80"/>
    </row>
    <row r="82" s="1" customFormat="1" spans="2:2">
      <c r="B82" s="80"/>
    </row>
    <row r="83" s="1" customFormat="1" spans="2:2">
      <c r="B83" s="81"/>
    </row>
    <row r="84" s="1" customFormat="1" spans="2:2">
      <c r="B84" s="80"/>
    </row>
  </sheetData>
  <mergeCells count="5">
    <mergeCell ref="A2:E2"/>
    <mergeCell ref="A29:B29"/>
    <mergeCell ref="A65:B65"/>
    <mergeCell ref="A74:B74"/>
    <mergeCell ref="A76:B7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42"/>
  <sheetViews>
    <sheetView topLeftCell="A735" workbookViewId="0">
      <selection activeCell="B1335" sqref="B1335"/>
    </sheetView>
  </sheetViews>
  <sheetFormatPr defaultColWidth="8.8" defaultRowHeight="14.25"/>
  <cols>
    <col min="1" max="1" width="10.125" style="1" customWidth="1"/>
    <col min="2" max="2" width="38.875" style="1" customWidth="1"/>
    <col min="3" max="3" width="12" style="1" customWidth="1"/>
    <col min="4" max="5" width="11.875" style="1" customWidth="1"/>
    <col min="6" max="6" width="10.625" style="1" customWidth="1"/>
    <col min="7" max="7" width="8.8" style="1"/>
    <col min="8" max="8" width="12.8" style="1"/>
    <col min="9" max="10" width="8.8" style="1"/>
    <col min="11" max="11" width="53.125" style="1" customWidth="1"/>
    <col min="12" max="12" width="24" style="1" customWidth="1"/>
    <col min="13" max="16384" width="8.8" style="1"/>
  </cols>
  <sheetData>
    <row r="1" s="1" customFormat="1" ht="25.5" customHeight="1" spans="1:5">
      <c r="A1" s="12" t="s">
        <v>82</v>
      </c>
      <c r="B1" s="12"/>
      <c r="C1" s="12"/>
      <c r="D1" s="12"/>
      <c r="E1" s="12"/>
    </row>
    <row r="2" s="1" customFormat="1" spans="1:5">
      <c r="A2" s="13" t="s">
        <v>83</v>
      </c>
      <c r="B2" s="13"/>
      <c r="C2" s="13"/>
      <c r="D2" s="13"/>
      <c r="E2" s="13"/>
    </row>
    <row r="3" s="1" customFormat="1" ht="27.75" customHeight="1" spans="1:6">
      <c r="A3" s="14" t="s">
        <v>7</v>
      </c>
      <c r="B3" s="14" t="s">
        <v>8</v>
      </c>
      <c r="C3" s="15" t="s">
        <v>9</v>
      </c>
      <c r="D3" s="16" t="s">
        <v>10</v>
      </c>
      <c r="E3" s="17" t="s">
        <v>11</v>
      </c>
      <c r="F3" s="18"/>
    </row>
    <row r="4" s="1" customFormat="1" spans="1:5">
      <c r="A4" s="19" t="s">
        <v>84</v>
      </c>
      <c r="B4" s="19"/>
      <c r="C4" s="20">
        <v>14817</v>
      </c>
      <c r="D4" s="10">
        <f>D5+D234+D274+D293+D383+D435+D491+D548+D676+D748+D827+D850+D961+D1025+D1088+D1108+D1137+D1147+D1192+D1212+D1255+D1311+D1312+D1317+D1325</f>
        <v>-1200</v>
      </c>
      <c r="E4" s="10">
        <f t="shared" ref="E4:E67" si="0">C4+D4</f>
        <v>13617</v>
      </c>
    </row>
    <row r="5" s="1" customFormat="1" spans="1:5">
      <c r="A5" s="21" t="s">
        <v>85</v>
      </c>
      <c r="B5" s="22" t="s">
        <v>86</v>
      </c>
      <c r="C5" s="23">
        <v>1752</v>
      </c>
      <c r="D5" s="10">
        <f>D6+D18+D27+D38+D49+D60+D71+D79+D88+D101+D110+D121+D133+D140+D148+D154+D161+D168+D175+D182+D189+D197+D203+D209+D216+D231</f>
        <v>-184</v>
      </c>
      <c r="E5" s="10">
        <f t="shared" si="0"/>
        <v>1568</v>
      </c>
    </row>
    <row r="6" s="1" customFormat="1" spans="1:5">
      <c r="A6" s="21" t="s">
        <v>87</v>
      </c>
      <c r="B6" s="22" t="s">
        <v>88</v>
      </c>
      <c r="C6" s="23">
        <v>25</v>
      </c>
      <c r="D6" s="10">
        <f>SUM(D7:D17)</f>
        <v>-5</v>
      </c>
      <c r="E6" s="10">
        <f t="shared" si="0"/>
        <v>20</v>
      </c>
    </row>
    <row r="7" s="1" customFormat="1" spans="1:5">
      <c r="A7" s="24" t="s">
        <v>89</v>
      </c>
      <c r="B7" s="25" t="s">
        <v>90</v>
      </c>
      <c r="C7" s="26">
        <v>0</v>
      </c>
      <c r="D7" s="10"/>
      <c r="E7" s="10">
        <f t="shared" si="0"/>
        <v>0</v>
      </c>
    </row>
    <row r="8" s="1" customFormat="1" spans="1:5">
      <c r="A8" s="24" t="s">
        <v>91</v>
      </c>
      <c r="B8" s="25" t="s">
        <v>92</v>
      </c>
      <c r="C8" s="26">
        <v>0</v>
      </c>
      <c r="D8" s="10"/>
      <c r="E8" s="10">
        <f t="shared" si="0"/>
        <v>0</v>
      </c>
    </row>
    <row r="9" s="1" customFormat="1" spans="1:5">
      <c r="A9" s="24" t="s">
        <v>93</v>
      </c>
      <c r="B9" s="25" t="s">
        <v>94</v>
      </c>
      <c r="C9" s="26">
        <v>0</v>
      </c>
      <c r="D9" s="10"/>
      <c r="E9" s="10">
        <f t="shared" si="0"/>
        <v>0</v>
      </c>
    </row>
    <row r="10" s="1" customFormat="1" spans="1:5">
      <c r="A10" s="24" t="s">
        <v>95</v>
      </c>
      <c r="B10" s="25" t="s">
        <v>96</v>
      </c>
      <c r="C10" s="26">
        <v>1</v>
      </c>
      <c r="D10" s="10"/>
      <c r="E10" s="10">
        <f t="shared" si="0"/>
        <v>1</v>
      </c>
    </row>
    <row r="11" s="1" customFormat="1" spans="1:5">
      <c r="A11" s="24" t="s">
        <v>97</v>
      </c>
      <c r="B11" s="25" t="s">
        <v>98</v>
      </c>
      <c r="C11" s="26">
        <v>0</v>
      </c>
      <c r="D11" s="10"/>
      <c r="E11" s="10">
        <f t="shared" si="0"/>
        <v>0</v>
      </c>
    </row>
    <row r="12" s="1" customFormat="1" spans="1:5">
      <c r="A12" s="24" t="s">
        <v>99</v>
      </c>
      <c r="B12" s="25" t="s">
        <v>100</v>
      </c>
      <c r="C12" s="26">
        <v>0</v>
      </c>
      <c r="D12" s="10"/>
      <c r="E12" s="10">
        <f t="shared" si="0"/>
        <v>0</v>
      </c>
    </row>
    <row r="13" s="1" customFormat="1" spans="1:11">
      <c r="A13" s="24" t="s">
        <v>101</v>
      </c>
      <c r="B13" s="25" t="s">
        <v>102</v>
      </c>
      <c r="C13" s="26">
        <v>14</v>
      </c>
      <c r="D13" s="7">
        <v>-5</v>
      </c>
      <c r="E13" s="10">
        <f t="shared" si="0"/>
        <v>9</v>
      </c>
      <c r="K13" s="27"/>
    </row>
    <row r="14" s="1" customFormat="1" spans="1:5">
      <c r="A14" s="24" t="s">
        <v>103</v>
      </c>
      <c r="B14" s="25" t="s">
        <v>104</v>
      </c>
      <c r="C14" s="26">
        <v>0</v>
      </c>
      <c r="D14" s="10"/>
      <c r="E14" s="10">
        <f t="shared" si="0"/>
        <v>0</v>
      </c>
    </row>
    <row r="15" s="1" customFormat="1" spans="1:5">
      <c r="A15" s="24" t="s">
        <v>105</v>
      </c>
      <c r="B15" s="25" t="s">
        <v>106</v>
      </c>
      <c r="C15" s="26">
        <v>0</v>
      </c>
      <c r="D15" s="10"/>
      <c r="E15" s="10">
        <f t="shared" si="0"/>
        <v>0</v>
      </c>
    </row>
    <row r="16" s="1" customFormat="1" spans="1:5">
      <c r="A16" s="24" t="s">
        <v>107</v>
      </c>
      <c r="B16" s="25" t="s">
        <v>108</v>
      </c>
      <c r="C16" s="26">
        <v>0</v>
      </c>
      <c r="D16" s="10"/>
      <c r="E16" s="10">
        <f t="shared" si="0"/>
        <v>0</v>
      </c>
    </row>
    <row r="17" s="1" customFormat="1" spans="1:5">
      <c r="A17" s="24" t="s">
        <v>109</v>
      </c>
      <c r="B17" s="25" t="s">
        <v>110</v>
      </c>
      <c r="C17" s="26">
        <v>10</v>
      </c>
      <c r="D17" s="10"/>
      <c r="E17" s="10">
        <f t="shared" si="0"/>
        <v>10</v>
      </c>
    </row>
    <row r="18" s="1" customFormat="1" spans="1:5">
      <c r="A18" s="21" t="s">
        <v>111</v>
      </c>
      <c r="B18" s="22" t="s">
        <v>112</v>
      </c>
      <c r="C18" s="23">
        <v>0</v>
      </c>
      <c r="D18" s="10">
        <f>SUM(D19:D26)</f>
        <v>0</v>
      </c>
      <c r="E18" s="10">
        <f t="shared" si="0"/>
        <v>0</v>
      </c>
    </row>
    <row r="19" s="1" customFormat="1" spans="1:5">
      <c r="A19" s="24" t="s">
        <v>113</v>
      </c>
      <c r="B19" s="25" t="s">
        <v>90</v>
      </c>
      <c r="C19" s="26">
        <v>0</v>
      </c>
      <c r="D19" s="10"/>
      <c r="E19" s="10">
        <f t="shared" si="0"/>
        <v>0</v>
      </c>
    </row>
    <row r="20" s="1" customFormat="1" spans="1:5">
      <c r="A20" s="24" t="s">
        <v>114</v>
      </c>
      <c r="B20" s="25" t="s">
        <v>92</v>
      </c>
      <c r="C20" s="26">
        <v>0</v>
      </c>
      <c r="D20" s="10"/>
      <c r="E20" s="10">
        <f t="shared" si="0"/>
        <v>0</v>
      </c>
    </row>
    <row r="21" s="1" customFormat="1" spans="1:5">
      <c r="A21" s="24" t="s">
        <v>115</v>
      </c>
      <c r="B21" s="25" t="s">
        <v>94</v>
      </c>
      <c r="C21" s="26">
        <v>0</v>
      </c>
      <c r="D21" s="10"/>
      <c r="E21" s="10">
        <f t="shared" si="0"/>
        <v>0</v>
      </c>
    </row>
    <row r="22" s="1" customFormat="1" spans="1:5">
      <c r="A22" s="24" t="s">
        <v>116</v>
      </c>
      <c r="B22" s="25" t="s">
        <v>117</v>
      </c>
      <c r="C22" s="26">
        <v>0</v>
      </c>
      <c r="D22" s="10"/>
      <c r="E22" s="10">
        <f t="shared" si="0"/>
        <v>0</v>
      </c>
    </row>
    <row r="23" s="1" customFormat="1" spans="1:5">
      <c r="A23" s="24" t="s">
        <v>118</v>
      </c>
      <c r="B23" s="25" t="s">
        <v>119</v>
      </c>
      <c r="C23" s="26">
        <v>0</v>
      </c>
      <c r="D23" s="10"/>
      <c r="E23" s="10">
        <f t="shared" si="0"/>
        <v>0</v>
      </c>
    </row>
    <row r="24" s="1" customFormat="1" spans="1:5">
      <c r="A24" s="24" t="s">
        <v>120</v>
      </c>
      <c r="B24" s="25" t="s">
        <v>121</v>
      </c>
      <c r="C24" s="26">
        <v>0</v>
      </c>
      <c r="D24" s="10"/>
      <c r="E24" s="10">
        <f t="shared" si="0"/>
        <v>0</v>
      </c>
    </row>
    <row r="25" s="1" customFormat="1" spans="1:5">
      <c r="A25" s="24" t="s">
        <v>122</v>
      </c>
      <c r="B25" s="25" t="s">
        <v>108</v>
      </c>
      <c r="C25" s="26">
        <v>0</v>
      </c>
      <c r="D25" s="10"/>
      <c r="E25" s="10">
        <f t="shared" si="0"/>
        <v>0</v>
      </c>
    </row>
    <row r="26" s="1" customFormat="1" spans="1:5">
      <c r="A26" s="24" t="s">
        <v>123</v>
      </c>
      <c r="B26" s="25" t="s">
        <v>124</v>
      </c>
      <c r="C26" s="26">
        <v>0</v>
      </c>
      <c r="D26" s="10"/>
      <c r="E26" s="10">
        <f t="shared" si="0"/>
        <v>0</v>
      </c>
    </row>
    <row r="27" s="1" customFormat="1" spans="1:5">
      <c r="A27" s="21" t="s">
        <v>125</v>
      </c>
      <c r="B27" s="22" t="s">
        <v>126</v>
      </c>
      <c r="C27" s="23">
        <v>1656</v>
      </c>
      <c r="D27" s="10">
        <f>SUM(D28:D37)</f>
        <v>-169</v>
      </c>
      <c r="E27" s="10">
        <f t="shared" si="0"/>
        <v>1487</v>
      </c>
    </row>
    <row r="28" s="1" customFormat="1" spans="1:13">
      <c r="A28" s="24" t="s">
        <v>127</v>
      </c>
      <c r="B28" s="25" t="s">
        <v>90</v>
      </c>
      <c r="C28" s="26">
        <v>1245</v>
      </c>
      <c r="D28" s="7">
        <v>-130</v>
      </c>
      <c r="E28" s="10">
        <f t="shared" si="0"/>
        <v>1115</v>
      </c>
      <c r="K28" s="27"/>
      <c r="M28" s="27"/>
    </row>
    <row r="29" s="1" customFormat="1" spans="1:5">
      <c r="A29" s="24" t="s">
        <v>128</v>
      </c>
      <c r="B29" s="25" t="s">
        <v>92</v>
      </c>
      <c r="C29" s="26">
        <v>34</v>
      </c>
      <c r="D29" s="7">
        <v>-4</v>
      </c>
      <c r="E29" s="10">
        <f t="shared" si="0"/>
        <v>30</v>
      </c>
    </row>
    <row r="30" s="1" customFormat="1" spans="1:5">
      <c r="A30" s="24" t="s">
        <v>129</v>
      </c>
      <c r="B30" s="25" t="s">
        <v>94</v>
      </c>
      <c r="C30" s="26">
        <v>0</v>
      </c>
      <c r="D30" s="10"/>
      <c r="E30" s="10">
        <f t="shared" si="0"/>
        <v>0</v>
      </c>
    </row>
    <row r="31" s="1" customFormat="1" spans="1:5">
      <c r="A31" s="24" t="s">
        <v>130</v>
      </c>
      <c r="B31" s="25" t="s">
        <v>131</v>
      </c>
      <c r="C31" s="26">
        <v>0</v>
      </c>
      <c r="D31" s="10"/>
      <c r="E31" s="10">
        <f t="shared" si="0"/>
        <v>0</v>
      </c>
    </row>
    <row r="32" s="1" customFormat="1" spans="1:5">
      <c r="A32" s="24" t="s">
        <v>132</v>
      </c>
      <c r="B32" s="25" t="s">
        <v>133</v>
      </c>
      <c r="C32" s="26">
        <v>0</v>
      </c>
      <c r="D32" s="10"/>
      <c r="E32" s="10">
        <f t="shared" si="0"/>
        <v>0</v>
      </c>
    </row>
    <row r="33" s="1" customFormat="1" spans="1:5">
      <c r="A33" s="24" t="s">
        <v>134</v>
      </c>
      <c r="B33" s="25" t="s">
        <v>135</v>
      </c>
      <c r="C33" s="26">
        <v>0</v>
      </c>
      <c r="D33" s="10"/>
      <c r="E33" s="10">
        <f t="shared" si="0"/>
        <v>0</v>
      </c>
    </row>
    <row r="34" s="1" customFormat="1" spans="1:5">
      <c r="A34" s="24" t="s">
        <v>136</v>
      </c>
      <c r="B34" s="25" t="s">
        <v>137</v>
      </c>
      <c r="C34" s="26">
        <v>0</v>
      </c>
      <c r="D34" s="10"/>
      <c r="E34" s="10">
        <f t="shared" si="0"/>
        <v>0</v>
      </c>
    </row>
    <row r="35" s="1" customFormat="1" spans="1:5">
      <c r="A35" s="24" t="s">
        <v>138</v>
      </c>
      <c r="B35" s="25" t="s">
        <v>139</v>
      </c>
      <c r="C35" s="26">
        <v>0</v>
      </c>
      <c r="D35" s="10"/>
      <c r="E35" s="10">
        <f t="shared" si="0"/>
        <v>0</v>
      </c>
    </row>
    <row r="36" s="1" customFormat="1" spans="1:5">
      <c r="A36" s="24" t="s">
        <v>140</v>
      </c>
      <c r="B36" s="25" t="s">
        <v>108</v>
      </c>
      <c r="C36" s="26">
        <v>257</v>
      </c>
      <c r="D36" s="7">
        <v>-35</v>
      </c>
      <c r="E36" s="10">
        <f t="shared" si="0"/>
        <v>222</v>
      </c>
    </row>
    <row r="37" s="1" customFormat="1" spans="1:5">
      <c r="A37" s="24" t="s">
        <v>141</v>
      </c>
      <c r="B37" s="25" t="s">
        <v>142</v>
      </c>
      <c r="C37" s="26">
        <v>120</v>
      </c>
      <c r="D37" s="10"/>
      <c r="E37" s="10">
        <f t="shared" si="0"/>
        <v>120</v>
      </c>
    </row>
    <row r="38" s="1" customFormat="1" spans="1:5">
      <c r="A38" s="21" t="s">
        <v>143</v>
      </c>
      <c r="B38" s="22" t="s">
        <v>144</v>
      </c>
      <c r="C38" s="23">
        <v>0</v>
      </c>
      <c r="D38" s="10">
        <f>SUM(D39:D48)</f>
        <v>0</v>
      </c>
      <c r="E38" s="10">
        <f t="shared" si="0"/>
        <v>0</v>
      </c>
    </row>
    <row r="39" s="1" customFormat="1" spans="1:5">
      <c r="A39" s="24" t="s">
        <v>145</v>
      </c>
      <c r="B39" s="25" t="s">
        <v>90</v>
      </c>
      <c r="C39" s="26">
        <v>0</v>
      </c>
      <c r="D39" s="10"/>
      <c r="E39" s="10">
        <f t="shared" si="0"/>
        <v>0</v>
      </c>
    </row>
    <row r="40" s="1" customFormat="1" spans="1:5">
      <c r="A40" s="24" t="s">
        <v>146</v>
      </c>
      <c r="B40" s="25" t="s">
        <v>92</v>
      </c>
      <c r="C40" s="26">
        <v>0</v>
      </c>
      <c r="D40" s="10"/>
      <c r="E40" s="10">
        <f t="shared" si="0"/>
        <v>0</v>
      </c>
    </row>
    <row r="41" s="1" customFormat="1" spans="1:5">
      <c r="A41" s="24" t="s">
        <v>147</v>
      </c>
      <c r="B41" s="25" t="s">
        <v>94</v>
      </c>
      <c r="C41" s="26">
        <v>0</v>
      </c>
      <c r="D41" s="10"/>
      <c r="E41" s="10">
        <f t="shared" si="0"/>
        <v>0</v>
      </c>
    </row>
    <row r="42" s="1" customFormat="1" spans="1:5">
      <c r="A42" s="24" t="s">
        <v>148</v>
      </c>
      <c r="B42" s="25" t="s">
        <v>149</v>
      </c>
      <c r="C42" s="26">
        <v>0</v>
      </c>
      <c r="D42" s="10"/>
      <c r="E42" s="10">
        <f t="shared" si="0"/>
        <v>0</v>
      </c>
    </row>
    <row r="43" s="1" customFormat="1" spans="1:5">
      <c r="A43" s="24" t="s">
        <v>150</v>
      </c>
      <c r="B43" s="25" t="s">
        <v>151</v>
      </c>
      <c r="C43" s="26">
        <v>0</v>
      </c>
      <c r="D43" s="10"/>
      <c r="E43" s="10">
        <f t="shared" si="0"/>
        <v>0</v>
      </c>
    </row>
    <row r="44" s="1" customFormat="1" spans="1:5">
      <c r="A44" s="24" t="s">
        <v>152</v>
      </c>
      <c r="B44" s="25" t="s">
        <v>153</v>
      </c>
      <c r="C44" s="26">
        <v>0</v>
      </c>
      <c r="D44" s="10"/>
      <c r="E44" s="10">
        <f t="shared" si="0"/>
        <v>0</v>
      </c>
    </row>
    <row r="45" s="1" customFormat="1" spans="1:5">
      <c r="A45" s="24" t="s">
        <v>154</v>
      </c>
      <c r="B45" s="25" t="s">
        <v>155</v>
      </c>
      <c r="C45" s="26">
        <v>0</v>
      </c>
      <c r="D45" s="10"/>
      <c r="E45" s="10">
        <f t="shared" si="0"/>
        <v>0</v>
      </c>
    </row>
    <row r="46" s="1" customFormat="1" spans="1:5">
      <c r="A46" s="24" t="s">
        <v>156</v>
      </c>
      <c r="B46" s="25" t="s">
        <v>157</v>
      </c>
      <c r="C46" s="26">
        <v>0</v>
      </c>
      <c r="D46" s="10"/>
      <c r="E46" s="10">
        <f t="shared" si="0"/>
        <v>0</v>
      </c>
    </row>
    <row r="47" s="1" customFormat="1" spans="1:5">
      <c r="A47" s="24" t="s">
        <v>158</v>
      </c>
      <c r="B47" s="25" t="s">
        <v>108</v>
      </c>
      <c r="C47" s="26">
        <v>0</v>
      </c>
      <c r="D47" s="10"/>
      <c r="E47" s="10">
        <f t="shared" si="0"/>
        <v>0</v>
      </c>
    </row>
    <row r="48" s="1" customFormat="1" spans="1:5">
      <c r="A48" s="24" t="s">
        <v>159</v>
      </c>
      <c r="B48" s="25" t="s">
        <v>160</v>
      </c>
      <c r="C48" s="26">
        <v>0</v>
      </c>
      <c r="D48" s="10"/>
      <c r="E48" s="10">
        <f t="shared" si="0"/>
        <v>0</v>
      </c>
    </row>
    <row r="49" s="1" customFormat="1" spans="1:5">
      <c r="A49" s="21" t="s">
        <v>161</v>
      </c>
      <c r="B49" s="22" t="s">
        <v>162</v>
      </c>
      <c r="C49" s="23">
        <v>0</v>
      </c>
      <c r="D49" s="10">
        <f>SUM(D50:D59)</f>
        <v>0</v>
      </c>
      <c r="E49" s="10">
        <f t="shared" si="0"/>
        <v>0</v>
      </c>
    </row>
    <row r="50" s="1" customFormat="1" spans="1:5">
      <c r="A50" s="24" t="s">
        <v>163</v>
      </c>
      <c r="B50" s="25" t="s">
        <v>90</v>
      </c>
      <c r="C50" s="26">
        <v>0</v>
      </c>
      <c r="D50" s="10"/>
      <c r="E50" s="10">
        <f t="shared" si="0"/>
        <v>0</v>
      </c>
    </row>
    <row r="51" s="1" customFormat="1" spans="1:5">
      <c r="A51" s="24" t="s">
        <v>164</v>
      </c>
      <c r="B51" s="25" t="s">
        <v>92</v>
      </c>
      <c r="C51" s="26">
        <v>0</v>
      </c>
      <c r="D51" s="10"/>
      <c r="E51" s="10">
        <f t="shared" si="0"/>
        <v>0</v>
      </c>
    </row>
    <row r="52" s="1" customFormat="1" spans="1:5">
      <c r="A52" s="24" t="s">
        <v>165</v>
      </c>
      <c r="B52" s="25" t="s">
        <v>94</v>
      </c>
      <c r="C52" s="26">
        <v>0</v>
      </c>
      <c r="D52" s="10"/>
      <c r="E52" s="10">
        <f t="shared" si="0"/>
        <v>0</v>
      </c>
    </row>
    <row r="53" s="1" customFormat="1" spans="1:5">
      <c r="A53" s="24" t="s">
        <v>166</v>
      </c>
      <c r="B53" s="25" t="s">
        <v>167</v>
      </c>
      <c r="C53" s="26">
        <v>0</v>
      </c>
      <c r="D53" s="10"/>
      <c r="E53" s="10">
        <f t="shared" si="0"/>
        <v>0</v>
      </c>
    </row>
    <row r="54" s="1" customFormat="1" spans="1:5">
      <c r="A54" s="24" t="s">
        <v>168</v>
      </c>
      <c r="B54" s="25" t="s">
        <v>169</v>
      </c>
      <c r="C54" s="26">
        <v>0</v>
      </c>
      <c r="D54" s="10"/>
      <c r="E54" s="10">
        <f t="shared" si="0"/>
        <v>0</v>
      </c>
    </row>
    <row r="55" s="1" customFormat="1" spans="1:5">
      <c r="A55" s="24" t="s">
        <v>170</v>
      </c>
      <c r="B55" s="25" t="s">
        <v>171</v>
      </c>
      <c r="C55" s="26">
        <v>0</v>
      </c>
      <c r="D55" s="10"/>
      <c r="E55" s="10">
        <f t="shared" si="0"/>
        <v>0</v>
      </c>
    </row>
    <row r="56" s="1" customFormat="1" spans="1:5">
      <c r="A56" s="24" t="s">
        <v>172</v>
      </c>
      <c r="B56" s="25" t="s">
        <v>173</v>
      </c>
      <c r="C56" s="26">
        <v>0</v>
      </c>
      <c r="D56" s="10"/>
      <c r="E56" s="10">
        <f t="shared" si="0"/>
        <v>0</v>
      </c>
    </row>
    <row r="57" s="1" customFormat="1" spans="1:5">
      <c r="A57" s="24" t="s">
        <v>174</v>
      </c>
      <c r="B57" s="25" t="s">
        <v>175</v>
      </c>
      <c r="C57" s="26">
        <v>0</v>
      </c>
      <c r="D57" s="10"/>
      <c r="E57" s="10">
        <f t="shared" si="0"/>
        <v>0</v>
      </c>
    </row>
    <row r="58" s="1" customFormat="1" spans="1:5">
      <c r="A58" s="24" t="s">
        <v>176</v>
      </c>
      <c r="B58" s="25" t="s">
        <v>108</v>
      </c>
      <c r="C58" s="26">
        <v>0</v>
      </c>
      <c r="D58" s="10"/>
      <c r="E58" s="10">
        <f t="shared" si="0"/>
        <v>0</v>
      </c>
    </row>
    <row r="59" s="1" customFormat="1" spans="1:5">
      <c r="A59" s="24" t="s">
        <v>177</v>
      </c>
      <c r="B59" s="25" t="s">
        <v>178</v>
      </c>
      <c r="C59" s="26">
        <v>0</v>
      </c>
      <c r="D59" s="10"/>
      <c r="E59" s="10">
        <f t="shared" si="0"/>
        <v>0</v>
      </c>
    </row>
    <row r="60" s="1" customFormat="1" spans="1:5">
      <c r="A60" s="21" t="s">
        <v>179</v>
      </c>
      <c r="B60" s="22" t="s">
        <v>180</v>
      </c>
      <c r="C60" s="23">
        <v>69</v>
      </c>
      <c r="D60" s="10">
        <f>SUM(D61:D70)</f>
        <v>-10</v>
      </c>
      <c r="E60" s="10">
        <f t="shared" si="0"/>
        <v>59</v>
      </c>
    </row>
    <row r="61" s="1" customFormat="1" spans="1:5">
      <c r="A61" s="24" t="s">
        <v>181</v>
      </c>
      <c r="B61" s="25" t="s">
        <v>90</v>
      </c>
      <c r="C61" s="26">
        <v>65</v>
      </c>
      <c r="D61" s="7">
        <v>-10</v>
      </c>
      <c r="E61" s="10">
        <f t="shared" si="0"/>
        <v>55</v>
      </c>
    </row>
    <row r="62" s="1" customFormat="1" spans="1:5">
      <c r="A62" s="24" t="s">
        <v>182</v>
      </c>
      <c r="B62" s="25" t="s">
        <v>92</v>
      </c>
      <c r="C62" s="26">
        <v>4</v>
      </c>
      <c r="D62" s="7"/>
      <c r="E62" s="10">
        <f t="shared" si="0"/>
        <v>4</v>
      </c>
    </row>
    <row r="63" s="1" customFormat="1" spans="1:5">
      <c r="A63" s="24" t="s">
        <v>183</v>
      </c>
      <c r="B63" s="25" t="s">
        <v>94</v>
      </c>
      <c r="C63" s="26">
        <v>0</v>
      </c>
      <c r="D63" s="10"/>
      <c r="E63" s="10">
        <f t="shared" si="0"/>
        <v>0</v>
      </c>
    </row>
    <row r="64" s="1" customFormat="1" spans="1:5">
      <c r="A64" s="24" t="s">
        <v>184</v>
      </c>
      <c r="B64" s="25" t="s">
        <v>185</v>
      </c>
      <c r="C64" s="26">
        <v>0</v>
      </c>
      <c r="D64" s="10"/>
      <c r="E64" s="10">
        <f t="shared" si="0"/>
        <v>0</v>
      </c>
    </row>
    <row r="65" s="1" customFormat="1" spans="1:5">
      <c r="A65" s="24" t="s">
        <v>186</v>
      </c>
      <c r="B65" s="25" t="s">
        <v>187</v>
      </c>
      <c r="C65" s="26">
        <v>0</v>
      </c>
      <c r="D65" s="10"/>
      <c r="E65" s="10">
        <f t="shared" si="0"/>
        <v>0</v>
      </c>
    </row>
    <row r="66" s="1" customFormat="1" spans="1:5">
      <c r="A66" s="24" t="s">
        <v>188</v>
      </c>
      <c r="B66" s="25" t="s">
        <v>189</v>
      </c>
      <c r="C66" s="26">
        <v>0</v>
      </c>
      <c r="D66" s="10"/>
      <c r="E66" s="10">
        <f t="shared" si="0"/>
        <v>0</v>
      </c>
    </row>
    <row r="67" s="1" customFormat="1" spans="1:5">
      <c r="A67" s="24" t="s">
        <v>190</v>
      </c>
      <c r="B67" s="25" t="s">
        <v>191</v>
      </c>
      <c r="C67" s="26">
        <v>0</v>
      </c>
      <c r="D67" s="10"/>
      <c r="E67" s="10">
        <f t="shared" si="0"/>
        <v>0</v>
      </c>
    </row>
    <row r="68" s="1" customFormat="1" spans="1:5">
      <c r="A68" s="24" t="s">
        <v>192</v>
      </c>
      <c r="B68" s="25" t="s">
        <v>193</v>
      </c>
      <c r="C68" s="26">
        <v>0</v>
      </c>
      <c r="D68" s="10"/>
      <c r="E68" s="10">
        <f t="shared" ref="E68:E131" si="1">C68+D68</f>
        <v>0</v>
      </c>
    </row>
    <row r="69" s="1" customFormat="1" spans="1:5">
      <c r="A69" s="24" t="s">
        <v>194</v>
      </c>
      <c r="B69" s="25" t="s">
        <v>108</v>
      </c>
      <c r="C69" s="26">
        <v>0</v>
      </c>
      <c r="D69" s="10"/>
      <c r="E69" s="10">
        <f t="shared" si="1"/>
        <v>0</v>
      </c>
    </row>
    <row r="70" s="1" customFormat="1" spans="1:5">
      <c r="A70" s="24" t="s">
        <v>195</v>
      </c>
      <c r="B70" s="25" t="s">
        <v>196</v>
      </c>
      <c r="C70" s="26">
        <v>0</v>
      </c>
      <c r="D70" s="10"/>
      <c r="E70" s="10">
        <f t="shared" si="1"/>
        <v>0</v>
      </c>
    </row>
    <row r="71" s="1" customFormat="1" spans="1:5">
      <c r="A71" s="21" t="s">
        <v>197</v>
      </c>
      <c r="B71" s="22" t="s">
        <v>198</v>
      </c>
      <c r="C71" s="23">
        <v>0</v>
      </c>
      <c r="D71" s="10">
        <f>SUM(D72:D78)</f>
        <v>0</v>
      </c>
      <c r="E71" s="10">
        <f t="shared" si="1"/>
        <v>0</v>
      </c>
    </row>
    <row r="72" s="1" customFormat="1" spans="1:5">
      <c r="A72" s="24" t="s">
        <v>199</v>
      </c>
      <c r="B72" s="25" t="s">
        <v>90</v>
      </c>
      <c r="C72" s="26">
        <v>0</v>
      </c>
      <c r="D72" s="10"/>
      <c r="E72" s="10">
        <f t="shared" si="1"/>
        <v>0</v>
      </c>
    </row>
    <row r="73" s="1" customFormat="1" spans="1:5">
      <c r="A73" s="24" t="s">
        <v>200</v>
      </c>
      <c r="B73" s="25" t="s">
        <v>92</v>
      </c>
      <c r="C73" s="26">
        <v>0</v>
      </c>
      <c r="D73" s="10"/>
      <c r="E73" s="10">
        <f t="shared" si="1"/>
        <v>0</v>
      </c>
    </row>
    <row r="74" s="1" customFormat="1" spans="1:5">
      <c r="A74" s="24" t="s">
        <v>201</v>
      </c>
      <c r="B74" s="25" t="s">
        <v>94</v>
      </c>
      <c r="C74" s="26">
        <v>0</v>
      </c>
      <c r="D74" s="10"/>
      <c r="E74" s="10">
        <f t="shared" si="1"/>
        <v>0</v>
      </c>
    </row>
    <row r="75" s="1" customFormat="1" spans="1:5">
      <c r="A75" s="24" t="s">
        <v>202</v>
      </c>
      <c r="B75" s="25" t="s">
        <v>191</v>
      </c>
      <c r="C75" s="26">
        <v>0</v>
      </c>
      <c r="D75" s="10"/>
      <c r="E75" s="10">
        <f t="shared" si="1"/>
        <v>0</v>
      </c>
    </row>
    <row r="76" s="1" customFormat="1" spans="1:5">
      <c r="A76" s="24" t="s">
        <v>203</v>
      </c>
      <c r="B76" s="25" t="s">
        <v>204</v>
      </c>
      <c r="C76" s="26">
        <v>0</v>
      </c>
      <c r="D76" s="10"/>
      <c r="E76" s="10">
        <f t="shared" si="1"/>
        <v>0</v>
      </c>
    </row>
    <row r="77" s="1" customFormat="1" spans="1:5">
      <c r="A77" s="24" t="s">
        <v>205</v>
      </c>
      <c r="B77" s="25" t="s">
        <v>108</v>
      </c>
      <c r="C77" s="26">
        <v>0</v>
      </c>
      <c r="D77" s="10"/>
      <c r="E77" s="10">
        <f t="shared" si="1"/>
        <v>0</v>
      </c>
    </row>
    <row r="78" s="1" customFormat="1" spans="1:5">
      <c r="A78" s="24" t="s">
        <v>206</v>
      </c>
      <c r="B78" s="25" t="s">
        <v>207</v>
      </c>
      <c r="C78" s="26">
        <v>0</v>
      </c>
      <c r="D78" s="10"/>
      <c r="E78" s="10">
        <f t="shared" si="1"/>
        <v>0</v>
      </c>
    </row>
    <row r="79" s="1" customFormat="1" spans="1:5">
      <c r="A79" s="21" t="s">
        <v>208</v>
      </c>
      <c r="B79" s="22" t="s">
        <v>209</v>
      </c>
      <c r="C79" s="23">
        <v>0</v>
      </c>
      <c r="D79" s="10">
        <f>SUM(D80:D87)</f>
        <v>0</v>
      </c>
      <c r="E79" s="10">
        <f t="shared" si="1"/>
        <v>0</v>
      </c>
    </row>
    <row r="80" s="1" customFormat="1" spans="1:5">
      <c r="A80" s="24" t="s">
        <v>210</v>
      </c>
      <c r="B80" s="25" t="s">
        <v>90</v>
      </c>
      <c r="C80" s="26">
        <v>0</v>
      </c>
      <c r="D80" s="10"/>
      <c r="E80" s="10">
        <f t="shared" si="1"/>
        <v>0</v>
      </c>
    </row>
    <row r="81" s="1" customFormat="1" spans="1:5">
      <c r="A81" s="24" t="s">
        <v>211</v>
      </c>
      <c r="B81" s="25" t="s">
        <v>92</v>
      </c>
      <c r="C81" s="26">
        <v>0</v>
      </c>
      <c r="D81" s="10"/>
      <c r="E81" s="10">
        <f t="shared" si="1"/>
        <v>0</v>
      </c>
    </row>
    <row r="82" s="1" customFormat="1" spans="1:5">
      <c r="A82" s="24" t="s">
        <v>212</v>
      </c>
      <c r="B82" s="25" t="s">
        <v>94</v>
      </c>
      <c r="C82" s="26">
        <v>0</v>
      </c>
      <c r="D82" s="10"/>
      <c r="E82" s="10">
        <f t="shared" si="1"/>
        <v>0</v>
      </c>
    </row>
    <row r="83" s="1" customFormat="1" spans="1:5">
      <c r="A83" s="24" t="s">
        <v>213</v>
      </c>
      <c r="B83" s="25" t="s">
        <v>214</v>
      </c>
      <c r="C83" s="26">
        <v>0</v>
      </c>
      <c r="D83" s="10"/>
      <c r="E83" s="10">
        <f t="shared" si="1"/>
        <v>0</v>
      </c>
    </row>
    <row r="84" s="1" customFormat="1" spans="1:5">
      <c r="A84" s="24" t="s">
        <v>215</v>
      </c>
      <c r="B84" s="25" t="s">
        <v>216</v>
      </c>
      <c r="C84" s="26">
        <v>0</v>
      </c>
      <c r="D84" s="10"/>
      <c r="E84" s="10">
        <f t="shared" si="1"/>
        <v>0</v>
      </c>
    </row>
    <row r="85" s="1" customFormat="1" spans="1:5">
      <c r="A85" s="24" t="s">
        <v>217</v>
      </c>
      <c r="B85" s="25" t="s">
        <v>191</v>
      </c>
      <c r="C85" s="26">
        <v>0</v>
      </c>
      <c r="D85" s="10"/>
      <c r="E85" s="10">
        <f t="shared" si="1"/>
        <v>0</v>
      </c>
    </row>
    <row r="86" s="1" customFormat="1" spans="1:5">
      <c r="A86" s="24" t="s">
        <v>218</v>
      </c>
      <c r="B86" s="25" t="s">
        <v>108</v>
      </c>
      <c r="C86" s="26">
        <v>0</v>
      </c>
      <c r="D86" s="10"/>
      <c r="E86" s="10">
        <f t="shared" si="1"/>
        <v>0</v>
      </c>
    </row>
    <row r="87" s="1" customFormat="1" spans="1:5">
      <c r="A87" s="24" t="s">
        <v>219</v>
      </c>
      <c r="B87" s="25" t="s">
        <v>220</v>
      </c>
      <c r="C87" s="26">
        <v>0</v>
      </c>
      <c r="D87" s="10"/>
      <c r="E87" s="10">
        <f t="shared" si="1"/>
        <v>0</v>
      </c>
    </row>
    <row r="88" s="1" customFormat="1" spans="1:5">
      <c r="A88" s="21" t="s">
        <v>221</v>
      </c>
      <c r="B88" s="22" t="s">
        <v>222</v>
      </c>
      <c r="C88" s="23">
        <v>0</v>
      </c>
      <c r="D88" s="10">
        <f>SUM(D89:D100)</f>
        <v>0</v>
      </c>
      <c r="E88" s="10">
        <f t="shared" si="1"/>
        <v>0</v>
      </c>
    </row>
    <row r="89" s="1" customFormat="1" spans="1:5">
      <c r="A89" s="24" t="s">
        <v>223</v>
      </c>
      <c r="B89" s="25" t="s">
        <v>90</v>
      </c>
      <c r="C89" s="26">
        <v>0</v>
      </c>
      <c r="D89" s="10"/>
      <c r="E89" s="10">
        <f t="shared" si="1"/>
        <v>0</v>
      </c>
    </row>
    <row r="90" s="1" customFormat="1" spans="1:5">
      <c r="A90" s="24" t="s">
        <v>224</v>
      </c>
      <c r="B90" s="25" t="s">
        <v>92</v>
      </c>
      <c r="C90" s="26">
        <v>0</v>
      </c>
      <c r="D90" s="10"/>
      <c r="E90" s="10">
        <f t="shared" si="1"/>
        <v>0</v>
      </c>
    </row>
    <row r="91" s="1" customFormat="1" spans="1:5">
      <c r="A91" s="24" t="s">
        <v>225</v>
      </c>
      <c r="B91" s="25" t="s">
        <v>94</v>
      </c>
      <c r="C91" s="26">
        <v>0</v>
      </c>
      <c r="D91" s="10"/>
      <c r="E91" s="10">
        <f t="shared" si="1"/>
        <v>0</v>
      </c>
    </row>
    <row r="92" s="1" customFormat="1" spans="1:5">
      <c r="A92" s="24" t="s">
        <v>226</v>
      </c>
      <c r="B92" s="25" t="s">
        <v>227</v>
      </c>
      <c r="C92" s="26">
        <v>0</v>
      </c>
      <c r="D92" s="10"/>
      <c r="E92" s="10">
        <f t="shared" si="1"/>
        <v>0</v>
      </c>
    </row>
    <row r="93" s="1" customFormat="1" spans="1:5">
      <c r="A93" s="24" t="s">
        <v>228</v>
      </c>
      <c r="B93" s="25" t="s">
        <v>229</v>
      </c>
      <c r="C93" s="26">
        <v>0</v>
      </c>
      <c r="D93" s="10"/>
      <c r="E93" s="10">
        <f t="shared" si="1"/>
        <v>0</v>
      </c>
    </row>
    <row r="94" s="1" customFormat="1" spans="1:5">
      <c r="A94" s="24" t="s">
        <v>230</v>
      </c>
      <c r="B94" s="25" t="s">
        <v>191</v>
      </c>
      <c r="C94" s="26">
        <v>0</v>
      </c>
      <c r="D94" s="10"/>
      <c r="E94" s="10">
        <f t="shared" si="1"/>
        <v>0</v>
      </c>
    </row>
    <row r="95" s="1" customFormat="1" spans="1:5">
      <c r="A95" s="24" t="s">
        <v>231</v>
      </c>
      <c r="B95" s="25" t="s">
        <v>232</v>
      </c>
      <c r="C95" s="26">
        <v>0</v>
      </c>
      <c r="D95" s="10"/>
      <c r="E95" s="10">
        <f t="shared" si="1"/>
        <v>0</v>
      </c>
    </row>
    <row r="96" s="1" customFormat="1" spans="1:5">
      <c r="A96" s="24" t="s">
        <v>233</v>
      </c>
      <c r="B96" s="25" t="s">
        <v>234</v>
      </c>
      <c r="C96" s="26">
        <v>0</v>
      </c>
      <c r="D96" s="10"/>
      <c r="E96" s="10">
        <f t="shared" si="1"/>
        <v>0</v>
      </c>
    </row>
    <row r="97" s="1" customFormat="1" spans="1:5">
      <c r="A97" s="24" t="s">
        <v>235</v>
      </c>
      <c r="B97" s="25" t="s">
        <v>236</v>
      </c>
      <c r="C97" s="26">
        <v>0</v>
      </c>
      <c r="D97" s="10"/>
      <c r="E97" s="10">
        <f t="shared" si="1"/>
        <v>0</v>
      </c>
    </row>
    <row r="98" s="1" customFormat="1" spans="1:5">
      <c r="A98" s="24" t="s">
        <v>237</v>
      </c>
      <c r="B98" s="25" t="s">
        <v>238</v>
      </c>
      <c r="C98" s="26">
        <v>0</v>
      </c>
      <c r="D98" s="10"/>
      <c r="E98" s="10">
        <f t="shared" si="1"/>
        <v>0</v>
      </c>
    </row>
    <row r="99" s="1" customFormat="1" spans="1:5">
      <c r="A99" s="24" t="s">
        <v>239</v>
      </c>
      <c r="B99" s="25" t="s">
        <v>108</v>
      </c>
      <c r="C99" s="26">
        <v>0</v>
      </c>
      <c r="D99" s="10"/>
      <c r="E99" s="10">
        <f t="shared" si="1"/>
        <v>0</v>
      </c>
    </row>
    <row r="100" s="1" customFormat="1" spans="1:5">
      <c r="A100" s="24" t="s">
        <v>240</v>
      </c>
      <c r="B100" s="25" t="s">
        <v>241</v>
      </c>
      <c r="C100" s="26">
        <v>0</v>
      </c>
      <c r="D100" s="10"/>
      <c r="E100" s="10">
        <f t="shared" si="1"/>
        <v>0</v>
      </c>
    </row>
    <row r="101" s="1" customFormat="1" spans="1:5">
      <c r="A101" s="21" t="s">
        <v>242</v>
      </c>
      <c r="B101" s="22" t="s">
        <v>243</v>
      </c>
      <c r="C101" s="23">
        <v>0</v>
      </c>
      <c r="D101" s="10">
        <f>SUM(D102:D109)</f>
        <v>0</v>
      </c>
      <c r="E101" s="10">
        <f t="shared" si="1"/>
        <v>0</v>
      </c>
    </row>
    <row r="102" s="1" customFormat="1" spans="1:5">
      <c r="A102" s="24" t="s">
        <v>244</v>
      </c>
      <c r="B102" s="25" t="s">
        <v>90</v>
      </c>
      <c r="C102" s="26">
        <v>0</v>
      </c>
      <c r="D102" s="10"/>
      <c r="E102" s="10">
        <f t="shared" si="1"/>
        <v>0</v>
      </c>
    </row>
    <row r="103" s="1" customFormat="1" spans="1:5">
      <c r="A103" s="24" t="s">
        <v>245</v>
      </c>
      <c r="B103" s="25" t="s">
        <v>92</v>
      </c>
      <c r="C103" s="26">
        <v>0</v>
      </c>
      <c r="D103" s="10"/>
      <c r="E103" s="10">
        <f t="shared" si="1"/>
        <v>0</v>
      </c>
    </row>
    <row r="104" s="1" customFormat="1" spans="1:5">
      <c r="A104" s="24" t="s">
        <v>246</v>
      </c>
      <c r="B104" s="25" t="s">
        <v>94</v>
      </c>
      <c r="C104" s="26">
        <v>0</v>
      </c>
      <c r="D104" s="10"/>
      <c r="E104" s="10">
        <f t="shared" si="1"/>
        <v>0</v>
      </c>
    </row>
    <row r="105" s="1" customFormat="1" spans="1:5">
      <c r="A105" s="24" t="s">
        <v>247</v>
      </c>
      <c r="B105" s="25" t="s">
        <v>248</v>
      </c>
      <c r="C105" s="26">
        <v>0</v>
      </c>
      <c r="D105" s="10"/>
      <c r="E105" s="10">
        <f t="shared" si="1"/>
        <v>0</v>
      </c>
    </row>
    <row r="106" s="1" customFormat="1" spans="1:5">
      <c r="A106" s="24" t="s">
        <v>249</v>
      </c>
      <c r="B106" s="25" t="s">
        <v>250</v>
      </c>
      <c r="C106" s="26">
        <v>0</v>
      </c>
      <c r="D106" s="10"/>
      <c r="E106" s="10">
        <f t="shared" si="1"/>
        <v>0</v>
      </c>
    </row>
    <row r="107" s="1" customFormat="1" spans="1:5">
      <c r="A107" s="24" t="s">
        <v>251</v>
      </c>
      <c r="B107" s="25" t="s">
        <v>252</v>
      </c>
      <c r="C107" s="26">
        <v>0</v>
      </c>
      <c r="D107" s="10"/>
      <c r="E107" s="10">
        <f t="shared" si="1"/>
        <v>0</v>
      </c>
    </row>
    <row r="108" s="1" customFormat="1" spans="1:5">
      <c r="A108" s="24" t="s">
        <v>253</v>
      </c>
      <c r="B108" s="25" t="s">
        <v>108</v>
      </c>
      <c r="C108" s="26">
        <v>0</v>
      </c>
      <c r="D108" s="10"/>
      <c r="E108" s="10">
        <f t="shared" si="1"/>
        <v>0</v>
      </c>
    </row>
    <row r="109" s="1" customFormat="1" spans="1:5">
      <c r="A109" s="24" t="s">
        <v>254</v>
      </c>
      <c r="B109" s="25" t="s">
        <v>255</v>
      </c>
      <c r="C109" s="26">
        <v>0</v>
      </c>
      <c r="D109" s="10"/>
      <c r="E109" s="10">
        <f t="shared" si="1"/>
        <v>0</v>
      </c>
    </row>
    <row r="110" s="1" customFormat="1" spans="1:5">
      <c r="A110" s="21" t="s">
        <v>256</v>
      </c>
      <c r="B110" s="22" t="s">
        <v>257</v>
      </c>
      <c r="C110" s="23">
        <v>0</v>
      </c>
      <c r="D110" s="10">
        <f>SUM(D111:D120)</f>
        <v>0</v>
      </c>
      <c r="E110" s="10">
        <f t="shared" si="1"/>
        <v>0</v>
      </c>
    </row>
    <row r="111" s="1" customFormat="1" spans="1:5">
      <c r="A111" s="24" t="s">
        <v>258</v>
      </c>
      <c r="B111" s="25" t="s">
        <v>90</v>
      </c>
      <c r="C111" s="26">
        <v>0</v>
      </c>
      <c r="D111" s="10"/>
      <c r="E111" s="10">
        <f t="shared" si="1"/>
        <v>0</v>
      </c>
    </row>
    <row r="112" s="1" customFormat="1" spans="1:5">
      <c r="A112" s="24" t="s">
        <v>259</v>
      </c>
      <c r="B112" s="25" t="s">
        <v>92</v>
      </c>
      <c r="C112" s="26">
        <v>0</v>
      </c>
      <c r="D112" s="10"/>
      <c r="E112" s="10">
        <f t="shared" si="1"/>
        <v>0</v>
      </c>
    </row>
    <row r="113" s="1" customFormat="1" spans="1:5">
      <c r="A113" s="24" t="s">
        <v>260</v>
      </c>
      <c r="B113" s="25" t="s">
        <v>94</v>
      </c>
      <c r="C113" s="26">
        <v>0</v>
      </c>
      <c r="D113" s="10"/>
      <c r="E113" s="10">
        <f t="shared" si="1"/>
        <v>0</v>
      </c>
    </row>
    <row r="114" s="1" customFormat="1" spans="1:5">
      <c r="A114" s="24" t="s">
        <v>261</v>
      </c>
      <c r="B114" s="25" t="s">
        <v>262</v>
      </c>
      <c r="C114" s="26">
        <v>0</v>
      </c>
      <c r="D114" s="10"/>
      <c r="E114" s="10">
        <f t="shared" si="1"/>
        <v>0</v>
      </c>
    </row>
    <row r="115" s="1" customFormat="1" spans="1:5">
      <c r="A115" s="24" t="s">
        <v>263</v>
      </c>
      <c r="B115" s="25" t="s">
        <v>264</v>
      </c>
      <c r="C115" s="26">
        <v>0</v>
      </c>
      <c r="D115" s="10"/>
      <c r="E115" s="10">
        <f t="shared" si="1"/>
        <v>0</v>
      </c>
    </row>
    <row r="116" s="1" customFormat="1" spans="1:5">
      <c r="A116" s="24" t="s">
        <v>265</v>
      </c>
      <c r="B116" s="25" t="s">
        <v>266</v>
      </c>
      <c r="C116" s="26">
        <v>0</v>
      </c>
      <c r="D116" s="10"/>
      <c r="E116" s="10">
        <f t="shared" si="1"/>
        <v>0</v>
      </c>
    </row>
    <row r="117" s="1" customFormat="1" spans="1:5">
      <c r="A117" s="24" t="s">
        <v>267</v>
      </c>
      <c r="B117" s="25" t="s">
        <v>268</v>
      </c>
      <c r="C117" s="26">
        <v>0</v>
      </c>
      <c r="D117" s="10"/>
      <c r="E117" s="10">
        <f t="shared" si="1"/>
        <v>0</v>
      </c>
    </row>
    <row r="118" s="1" customFormat="1" spans="1:5">
      <c r="A118" s="24" t="s">
        <v>269</v>
      </c>
      <c r="B118" s="25" t="s">
        <v>270</v>
      </c>
      <c r="C118" s="26">
        <v>0</v>
      </c>
      <c r="D118" s="10"/>
      <c r="E118" s="10">
        <f t="shared" si="1"/>
        <v>0</v>
      </c>
    </row>
    <row r="119" s="1" customFormat="1" spans="1:5">
      <c r="A119" s="24" t="s">
        <v>271</v>
      </c>
      <c r="B119" s="25" t="s">
        <v>108</v>
      </c>
      <c r="C119" s="26">
        <v>0</v>
      </c>
      <c r="D119" s="10"/>
      <c r="E119" s="10">
        <f t="shared" si="1"/>
        <v>0</v>
      </c>
    </row>
    <row r="120" s="1" customFormat="1" spans="1:5">
      <c r="A120" s="24" t="s">
        <v>272</v>
      </c>
      <c r="B120" s="25" t="s">
        <v>273</v>
      </c>
      <c r="C120" s="26">
        <v>0</v>
      </c>
      <c r="D120" s="10"/>
      <c r="E120" s="10">
        <f t="shared" si="1"/>
        <v>0</v>
      </c>
    </row>
    <row r="121" s="1" customFormat="1" spans="1:5">
      <c r="A121" s="21" t="s">
        <v>274</v>
      </c>
      <c r="B121" s="22" t="s">
        <v>275</v>
      </c>
      <c r="C121" s="23">
        <v>0</v>
      </c>
      <c r="D121" s="10">
        <f>SUM(D122:D132)</f>
        <v>0</v>
      </c>
      <c r="E121" s="10">
        <f t="shared" si="1"/>
        <v>0</v>
      </c>
    </row>
    <row r="122" s="1" customFormat="1" spans="1:5">
      <c r="A122" s="24" t="s">
        <v>276</v>
      </c>
      <c r="B122" s="25" t="s">
        <v>90</v>
      </c>
      <c r="C122" s="26">
        <v>0</v>
      </c>
      <c r="D122" s="10"/>
      <c r="E122" s="10">
        <f t="shared" si="1"/>
        <v>0</v>
      </c>
    </row>
    <row r="123" s="1" customFormat="1" spans="1:5">
      <c r="A123" s="24" t="s">
        <v>277</v>
      </c>
      <c r="B123" s="25" t="s">
        <v>92</v>
      </c>
      <c r="C123" s="26">
        <v>0</v>
      </c>
      <c r="D123" s="10"/>
      <c r="E123" s="10">
        <f t="shared" si="1"/>
        <v>0</v>
      </c>
    </row>
    <row r="124" s="1" customFormat="1" spans="1:5">
      <c r="A124" s="24" t="s">
        <v>278</v>
      </c>
      <c r="B124" s="25" t="s">
        <v>94</v>
      </c>
      <c r="C124" s="26">
        <v>0</v>
      </c>
      <c r="D124" s="10"/>
      <c r="E124" s="10">
        <f t="shared" si="1"/>
        <v>0</v>
      </c>
    </row>
    <row r="125" s="1" customFormat="1" spans="1:5">
      <c r="A125" s="24" t="s">
        <v>279</v>
      </c>
      <c r="B125" s="25" t="s">
        <v>280</v>
      </c>
      <c r="C125" s="26">
        <v>0</v>
      </c>
      <c r="D125" s="10"/>
      <c r="E125" s="10">
        <f t="shared" si="1"/>
        <v>0</v>
      </c>
    </row>
    <row r="126" s="1" customFormat="1" spans="1:5">
      <c r="A126" s="24" t="s">
        <v>281</v>
      </c>
      <c r="B126" s="25" t="s">
        <v>282</v>
      </c>
      <c r="C126" s="26">
        <v>0</v>
      </c>
      <c r="D126" s="10"/>
      <c r="E126" s="10">
        <f t="shared" si="1"/>
        <v>0</v>
      </c>
    </row>
    <row r="127" s="1" customFormat="1" spans="1:5">
      <c r="A127" s="24" t="s">
        <v>283</v>
      </c>
      <c r="B127" s="25" t="s">
        <v>284</v>
      </c>
      <c r="C127" s="26">
        <v>0</v>
      </c>
      <c r="D127" s="10"/>
      <c r="E127" s="10">
        <f t="shared" si="1"/>
        <v>0</v>
      </c>
    </row>
    <row r="128" s="1" customFormat="1" spans="1:5">
      <c r="A128" s="24" t="s">
        <v>285</v>
      </c>
      <c r="B128" s="25" t="s">
        <v>286</v>
      </c>
      <c r="C128" s="26">
        <v>0</v>
      </c>
      <c r="D128" s="10"/>
      <c r="E128" s="10">
        <f t="shared" si="1"/>
        <v>0</v>
      </c>
    </row>
    <row r="129" s="1" customFormat="1" spans="1:5">
      <c r="A129" s="24" t="s">
        <v>287</v>
      </c>
      <c r="B129" s="25" t="s">
        <v>288</v>
      </c>
      <c r="C129" s="26">
        <v>0</v>
      </c>
      <c r="D129" s="10"/>
      <c r="E129" s="10">
        <f t="shared" si="1"/>
        <v>0</v>
      </c>
    </row>
    <row r="130" s="1" customFormat="1" spans="1:5">
      <c r="A130" s="24" t="s">
        <v>289</v>
      </c>
      <c r="B130" s="25" t="s">
        <v>290</v>
      </c>
      <c r="C130" s="26">
        <v>0</v>
      </c>
      <c r="D130" s="10"/>
      <c r="E130" s="10">
        <f t="shared" si="1"/>
        <v>0</v>
      </c>
    </row>
    <row r="131" s="1" customFormat="1" spans="1:5">
      <c r="A131" s="24" t="s">
        <v>291</v>
      </c>
      <c r="B131" s="25" t="s">
        <v>108</v>
      </c>
      <c r="C131" s="26">
        <v>0</v>
      </c>
      <c r="D131" s="10"/>
      <c r="E131" s="10">
        <f t="shared" si="1"/>
        <v>0</v>
      </c>
    </row>
    <row r="132" s="1" customFormat="1" spans="1:5">
      <c r="A132" s="24" t="s">
        <v>292</v>
      </c>
      <c r="B132" s="25" t="s">
        <v>293</v>
      </c>
      <c r="C132" s="26">
        <v>0</v>
      </c>
      <c r="D132" s="10"/>
      <c r="E132" s="10">
        <f t="shared" ref="E132:E195" si="2">C132+D132</f>
        <v>0</v>
      </c>
    </row>
    <row r="133" s="1" customFormat="1" spans="1:5">
      <c r="A133" s="21" t="s">
        <v>294</v>
      </c>
      <c r="B133" s="22" t="s">
        <v>295</v>
      </c>
      <c r="C133" s="23">
        <v>0</v>
      </c>
      <c r="D133" s="10">
        <f>SUM(D134:D139)</f>
        <v>0</v>
      </c>
      <c r="E133" s="10">
        <f t="shared" si="2"/>
        <v>0</v>
      </c>
    </row>
    <row r="134" s="1" customFormat="1" spans="1:5">
      <c r="A134" s="24" t="s">
        <v>296</v>
      </c>
      <c r="B134" s="25" t="s">
        <v>90</v>
      </c>
      <c r="C134" s="26">
        <v>0</v>
      </c>
      <c r="D134" s="10"/>
      <c r="E134" s="10">
        <f t="shared" si="2"/>
        <v>0</v>
      </c>
    </row>
    <row r="135" s="1" customFormat="1" spans="1:5">
      <c r="A135" s="24" t="s">
        <v>297</v>
      </c>
      <c r="B135" s="25" t="s">
        <v>92</v>
      </c>
      <c r="C135" s="26">
        <v>0</v>
      </c>
      <c r="D135" s="10"/>
      <c r="E135" s="10">
        <f t="shared" si="2"/>
        <v>0</v>
      </c>
    </row>
    <row r="136" s="1" customFormat="1" spans="1:5">
      <c r="A136" s="24" t="s">
        <v>298</v>
      </c>
      <c r="B136" s="25" t="s">
        <v>94</v>
      </c>
      <c r="C136" s="26">
        <v>0</v>
      </c>
      <c r="D136" s="10"/>
      <c r="E136" s="10">
        <f t="shared" si="2"/>
        <v>0</v>
      </c>
    </row>
    <row r="137" s="1" customFormat="1" spans="1:5">
      <c r="A137" s="24" t="s">
        <v>299</v>
      </c>
      <c r="B137" s="25" t="s">
        <v>300</v>
      </c>
      <c r="C137" s="26">
        <v>0</v>
      </c>
      <c r="D137" s="10"/>
      <c r="E137" s="10">
        <f t="shared" si="2"/>
        <v>0</v>
      </c>
    </row>
    <row r="138" s="1" customFormat="1" spans="1:5">
      <c r="A138" s="24" t="s">
        <v>301</v>
      </c>
      <c r="B138" s="25" t="s">
        <v>108</v>
      </c>
      <c r="C138" s="26">
        <v>0</v>
      </c>
      <c r="D138" s="10"/>
      <c r="E138" s="10">
        <f t="shared" si="2"/>
        <v>0</v>
      </c>
    </row>
    <row r="139" s="1" customFormat="1" spans="1:5">
      <c r="A139" s="24" t="s">
        <v>302</v>
      </c>
      <c r="B139" s="25" t="s">
        <v>303</v>
      </c>
      <c r="C139" s="26">
        <v>0</v>
      </c>
      <c r="D139" s="10"/>
      <c r="E139" s="10">
        <f t="shared" si="2"/>
        <v>0</v>
      </c>
    </row>
    <row r="140" s="1" customFormat="1" spans="1:5">
      <c r="A140" s="21" t="s">
        <v>304</v>
      </c>
      <c r="B140" s="22" t="s">
        <v>305</v>
      </c>
      <c r="C140" s="23">
        <v>0</v>
      </c>
      <c r="D140" s="10">
        <f>SUM(D141:D147)</f>
        <v>0</v>
      </c>
      <c r="E140" s="10">
        <f t="shared" si="2"/>
        <v>0</v>
      </c>
    </row>
    <row r="141" s="1" customFormat="1" spans="1:5">
      <c r="A141" s="24" t="s">
        <v>306</v>
      </c>
      <c r="B141" s="25" t="s">
        <v>90</v>
      </c>
      <c r="C141" s="26">
        <v>0</v>
      </c>
      <c r="D141" s="10"/>
      <c r="E141" s="10">
        <f t="shared" si="2"/>
        <v>0</v>
      </c>
    </row>
    <row r="142" s="1" customFormat="1" spans="1:5">
      <c r="A142" s="24" t="s">
        <v>307</v>
      </c>
      <c r="B142" s="25" t="s">
        <v>92</v>
      </c>
      <c r="C142" s="26">
        <v>0</v>
      </c>
      <c r="D142" s="10"/>
      <c r="E142" s="10">
        <f t="shared" si="2"/>
        <v>0</v>
      </c>
    </row>
    <row r="143" s="1" customFormat="1" spans="1:5">
      <c r="A143" s="24" t="s">
        <v>308</v>
      </c>
      <c r="B143" s="25" t="s">
        <v>94</v>
      </c>
      <c r="C143" s="26">
        <v>0</v>
      </c>
      <c r="D143" s="10"/>
      <c r="E143" s="10">
        <f t="shared" si="2"/>
        <v>0</v>
      </c>
    </row>
    <row r="144" s="1" customFormat="1" spans="1:5">
      <c r="A144" s="24" t="s">
        <v>309</v>
      </c>
      <c r="B144" s="25" t="s">
        <v>310</v>
      </c>
      <c r="C144" s="26">
        <v>0</v>
      </c>
      <c r="D144" s="10"/>
      <c r="E144" s="10">
        <f t="shared" si="2"/>
        <v>0</v>
      </c>
    </row>
    <row r="145" s="1" customFormat="1" spans="1:5">
      <c r="A145" s="24" t="s">
        <v>311</v>
      </c>
      <c r="B145" s="25" t="s">
        <v>312</v>
      </c>
      <c r="C145" s="26">
        <v>0</v>
      </c>
      <c r="D145" s="10"/>
      <c r="E145" s="10">
        <f t="shared" si="2"/>
        <v>0</v>
      </c>
    </row>
    <row r="146" s="1" customFormat="1" spans="1:5">
      <c r="A146" s="24" t="s">
        <v>313</v>
      </c>
      <c r="B146" s="25" t="s">
        <v>108</v>
      </c>
      <c r="C146" s="26">
        <v>0</v>
      </c>
      <c r="D146" s="10"/>
      <c r="E146" s="10">
        <f t="shared" si="2"/>
        <v>0</v>
      </c>
    </row>
    <row r="147" s="1" customFormat="1" spans="1:5">
      <c r="A147" s="24" t="s">
        <v>314</v>
      </c>
      <c r="B147" s="25" t="s">
        <v>315</v>
      </c>
      <c r="C147" s="26">
        <v>0</v>
      </c>
      <c r="D147" s="10"/>
      <c r="E147" s="10">
        <f t="shared" si="2"/>
        <v>0</v>
      </c>
    </row>
    <row r="148" s="1" customFormat="1" spans="1:5">
      <c r="A148" s="21" t="s">
        <v>316</v>
      </c>
      <c r="B148" s="22" t="s">
        <v>317</v>
      </c>
      <c r="C148" s="23">
        <v>0</v>
      </c>
      <c r="D148" s="10">
        <f>SUM(D149:D153)</f>
        <v>0</v>
      </c>
      <c r="E148" s="10">
        <f t="shared" si="2"/>
        <v>0</v>
      </c>
    </row>
    <row r="149" s="1" customFormat="1" spans="1:5">
      <c r="A149" s="24" t="s">
        <v>318</v>
      </c>
      <c r="B149" s="25" t="s">
        <v>90</v>
      </c>
      <c r="C149" s="26">
        <v>0</v>
      </c>
      <c r="D149" s="10"/>
      <c r="E149" s="10">
        <f t="shared" si="2"/>
        <v>0</v>
      </c>
    </row>
    <row r="150" s="1" customFormat="1" spans="1:5">
      <c r="A150" s="24" t="s">
        <v>319</v>
      </c>
      <c r="B150" s="25" t="s">
        <v>92</v>
      </c>
      <c r="C150" s="26">
        <v>0</v>
      </c>
      <c r="D150" s="10"/>
      <c r="E150" s="10">
        <f t="shared" si="2"/>
        <v>0</v>
      </c>
    </row>
    <row r="151" s="1" customFormat="1" spans="1:5">
      <c r="A151" s="24" t="s">
        <v>320</v>
      </c>
      <c r="B151" s="25" t="s">
        <v>94</v>
      </c>
      <c r="C151" s="26">
        <v>0</v>
      </c>
      <c r="D151" s="10"/>
      <c r="E151" s="10">
        <f t="shared" si="2"/>
        <v>0</v>
      </c>
    </row>
    <row r="152" s="1" customFormat="1" spans="1:5">
      <c r="A152" s="24" t="s">
        <v>321</v>
      </c>
      <c r="B152" s="25" t="s">
        <v>322</v>
      </c>
      <c r="C152" s="26">
        <v>0</v>
      </c>
      <c r="D152" s="10"/>
      <c r="E152" s="10">
        <f t="shared" si="2"/>
        <v>0</v>
      </c>
    </row>
    <row r="153" s="1" customFormat="1" spans="1:5">
      <c r="A153" s="24" t="s">
        <v>323</v>
      </c>
      <c r="B153" s="25" t="s">
        <v>324</v>
      </c>
      <c r="C153" s="26">
        <v>0</v>
      </c>
      <c r="D153" s="10"/>
      <c r="E153" s="10">
        <f t="shared" si="2"/>
        <v>0</v>
      </c>
    </row>
    <row r="154" s="1" customFormat="1" spans="1:5">
      <c r="A154" s="21" t="s">
        <v>325</v>
      </c>
      <c r="B154" s="22" t="s">
        <v>326</v>
      </c>
      <c r="C154" s="23">
        <v>0</v>
      </c>
      <c r="D154" s="10">
        <f>SUM(D155:D160)</f>
        <v>0</v>
      </c>
      <c r="E154" s="10">
        <f t="shared" si="2"/>
        <v>0</v>
      </c>
    </row>
    <row r="155" s="1" customFormat="1" spans="1:5">
      <c r="A155" s="24" t="s">
        <v>327</v>
      </c>
      <c r="B155" s="25" t="s">
        <v>90</v>
      </c>
      <c r="C155" s="26">
        <v>0</v>
      </c>
      <c r="D155" s="10"/>
      <c r="E155" s="10">
        <f t="shared" si="2"/>
        <v>0</v>
      </c>
    </row>
    <row r="156" s="1" customFormat="1" spans="1:5">
      <c r="A156" s="24" t="s">
        <v>328</v>
      </c>
      <c r="B156" s="25" t="s">
        <v>92</v>
      </c>
      <c r="C156" s="26">
        <v>0</v>
      </c>
      <c r="D156" s="10"/>
      <c r="E156" s="10">
        <f t="shared" si="2"/>
        <v>0</v>
      </c>
    </row>
    <row r="157" s="1" customFormat="1" spans="1:5">
      <c r="A157" s="24" t="s">
        <v>329</v>
      </c>
      <c r="B157" s="25" t="s">
        <v>94</v>
      </c>
      <c r="C157" s="26">
        <v>0</v>
      </c>
      <c r="D157" s="10"/>
      <c r="E157" s="10">
        <f t="shared" si="2"/>
        <v>0</v>
      </c>
    </row>
    <row r="158" s="1" customFormat="1" spans="1:5">
      <c r="A158" s="24" t="s">
        <v>330</v>
      </c>
      <c r="B158" s="25" t="s">
        <v>121</v>
      </c>
      <c r="C158" s="26">
        <v>0</v>
      </c>
      <c r="D158" s="10"/>
      <c r="E158" s="10">
        <f t="shared" si="2"/>
        <v>0</v>
      </c>
    </row>
    <row r="159" s="1" customFormat="1" spans="1:5">
      <c r="A159" s="24" t="s">
        <v>331</v>
      </c>
      <c r="B159" s="25" t="s">
        <v>108</v>
      </c>
      <c r="C159" s="26">
        <v>0</v>
      </c>
      <c r="D159" s="10"/>
      <c r="E159" s="10">
        <f t="shared" si="2"/>
        <v>0</v>
      </c>
    </row>
    <row r="160" s="1" customFormat="1" spans="1:5">
      <c r="A160" s="24" t="s">
        <v>332</v>
      </c>
      <c r="B160" s="25" t="s">
        <v>333</v>
      </c>
      <c r="C160" s="26">
        <v>0</v>
      </c>
      <c r="D160" s="10"/>
      <c r="E160" s="10">
        <f t="shared" si="2"/>
        <v>0</v>
      </c>
    </row>
    <row r="161" s="1" customFormat="1" spans="1:5">
      <c r="A161" s="21" t="s">
        <v>334</v>
      </c>
      <c r="B161" s="22" t="s">
        <v>335</v>
      </c>
      <c r="C161" s="23">
        <v>2</v>
      </c>
      <c r="D161" s="10">
        <f>SUM(D162:D167)</f>
        <v>0</v>
      </c>
      <c r="E161" s="10">
        <f t="shared" si="2"/>
        <v>2</v>
      </c>
    </row>
    <row r="162" s="1" customFormat="1" spans="1:5">
      <c r="A162" s="24" t="s">
        <v>336</v>
      </c>
      <c r="B162" s="25" t="s">
        <v>90</v>
      </c>
      <c r="C162" s="26">
        <v>0</v>
      </c>
      <c r="D162" s="10"/>
      <c r="E162" s="10">
        <f t="shared" si="2"/>
        <v>0</v>
      </c>
    </row>
    <row r="163" s="1" customFormat="1" spans="1:5">
      <c r="A163" s="24" t="s">
        <v>337</v>
      </c>
      <c r="B163" s="25" t="s">
        <v>92</v>
      </c>
      <c r="C163" s="26">
        <v>0</v>
      </c>
      <c r="D163" s="10"/>
      <c r="E163" s="10">
        <f t="shared" si="2"/>
        <v>0</v>
      </c>
    </row>
    <row r="164" s="1" customFormat="1" spans="1:5">
      <c r="A164" s="24" t="s">
        <v>338</v>
      </c>
      <c r="B164" s="25" t="s">
        <v>94</v>
      </c>
      <c r="C164" s="26">
        <v>0</v>
      </c>
      <c r="D164" s="10"/>
      <c r="E164" s="10">
        <f t="shared" si="2"/>
        <v>0</v>
      </c>
    </row>
    <row r="165" s="1" customFormat="1" spans="1:5">
      <c r="A165" s="24" t="s">
        <v>339</v>
      </c>
      <c r="B165" s="25" t="s">
        <v>340</v>
      </c>
      <c r="C165" s="26">
        <v>0</v>
      </c>
      <c r="D165" s="10"/>
      <c r="E165" s="10">
        <f t="shared" si="2"/>
        <v>0</v>
      </c>
    </row>
    <row r="166" s="1" customFormat="1" spans="1:5">
      <c r="A166" s="24" t="s">
        <v>341</v>
      </c>
      <c r="B166" s="25" t="s">
        <v>108</v>
      </c>
      <c r="C166" s="26">
        <v>0</v>
      </c>
      <c r="D166" s="10"/>
      <c r="E166" s="10">
        <f t="shared" si="2"/>
        <v>0</v>
      </c>
    </row>
    <row r="167" s="1" customFormat="1" spans="1:5">
      <c r="A167" s="24" t="s">
        <v>342</v>
      </c>
      <c r="B167" s="25" t="s">
        <v>343</v>
      </c>
      <c r="C167" s="26">
        <v>2</v>
      </c>
      <c r="D167" s="10"/>
      <c r="E167" s="10">
        <f t="shared" si="2"/>
        <v>2</v>
      </c>
    </row>
    <row r="168" s="1" customFormat="1" spans="1:5">
      <c r="A168" s="21" t="s">
        <v>344</v>
      </c>
      <c r="B168" s="22" t="s">
        <v>345</v>
      </c>
      <c r="C168" s="23">
        <v>0</v>
      </c>
      <c r="D168" s="10">
        <f>SUM(D169:D174)</f>
        <v>0</v>
      </c>
      <c r="E168" s="10">
        <f t="shared" si="2"/>
        <v>0</v>
      </c>
    </row>
    <row r="169" s="1" customFormat="1" spans="1:5">
      <c r="A169" s="24" t="s">
        <v>346</v>
      </c>
      <c r="B169" s="25" t="s">
        <v>90</v>
      </c>
      <c r="C169" s="26">
        <v>0</v>
      </c>
      <c r="D169" s="10"/>
      <c r="E169" s="10">
        <f t="shared" si="2"/>
        <v>0</v>
      </c>
    </row>
    <row r="170" s="1" customFormat="1" spans="1:5">
      <c r="A170" s="24" t="s">
        <v>347</v>
      </c>
      <c r="B170" s="25" t="s">
        <v>92</v>
      </c>
      <c r="C170" s="26">
        <v>0</v>
      </c>
      <c r="D170" s="10"/>
      <c r="E170" s="10">
        <f t="shared" si="2"/>
        <v>0</v>
      </c>
    </row>
    <row r="171" s="1" customFormat="1" spans="1:5">
      <c r="A171" s="24" t="s">
        <v>348</v>
      </c>
      <c r="B171" s="25" t="s">
        <v>94</v>
      </c>
      <c r="C171" s="26">
        <v>0</v>
      </c>
      <c r="D171" s="10"/>
      <c r="E171" s="10">
        <f t="shared" si="2"/>
        <v>0</v>
      </c>
    </row>
    <row r="172" s="1" customFormat="1" spans="1:5">
      <c r="A172" s="24" t="s">
        <v>349</v>
      </c>
      <c r="B172" s="25" t="s">
        <v>350</v>
      </c>
      <c r="C172" s="26">
        <v>0</v>
      </c>
      <c r="D172" s="10"/>
      <c r="E172" s="10">
        <f t="shared" si="2"/>
        <v>0</v>
      </c>
    </row>
    <row r="173" s="1" customFormat="1" spans="1:5">
      <c r="A173" s="24" t="s">
        <v>351</v>
      </c>
      <c r="B173" s="25" t="s">
        <v>108</v>
      </c>
      <c r="C173" s="26">
        <v>0</v>
      </c>
      <c r="D173" s="10"/>
      <c r="E173" s="10">
        <f t="shared" si="2"/>
        <v>0</v>
      </c>
    </row>
    <row r="174" s="1" customFormat="1" spans="1:5">
      <c r="A174" s="24" t="s">
        <v>352</v>
      </c>
      <c r="B174" s="25" t="s">
        <v>353</v>
      </c>
      <c r="C174" s="26">
        <v>0</v>
      </c>
      <c r="D174" s="10"/>
      <c r="E174" s="10">
        <f t="shared" si="2"/>
        <v>0</v>
      </c>
    </row>
    <row r="175" s="1" customFormat="1" spans="1:5">
      <c r="A175" s="21" t="s">
        <v>354</v>
      </c>
      <c r="B175" s="22" t="s">
        <v>355</v>
      </c>
      <c r="C175" s="23">
        <v>0</v>
      </c>
      <c r="D175" s="10">
        <f>SUM(D176:D181)</f>
        <v>0</v>
      </c>
      <c r="E175" s="10">
        <f t="shared" si="2"/>
        <v>0</v>
      </c>
    </row>
    <row r="176" s="1" customFormat="1" spans="1:5">
      <c r="A176" s="24" t="s">
        <v>356</v>
      </c>
      <c r="B176" s="25" t="s">
        <v>90</v>
      </c>
      <c r="C176" s="26">
        <v>0</v>
      </c>
      <c r="D176" s="10"/>
      <c r="E176" s="10">
        <f t="shared" si="2"/>
        <v>0</v>
      </c>
    </row>
    <row r="177" s="1" customFormat="1" spans="1:5">
      <c r="A177" s="24" t="s">
        <v>357</v>
      </c>
      <c r="B177" s="25" t="s">
        <v>92</v>
      </c>
      <c r="C177" s="26">
        <v>0</v>
      </c>
      <c r="D177" s="10"/>
      <c r="E177" s="10">
        <f t="shared" si="2"/>
        <v>0</v>
      </c>
    </row>
    <row r="178" s="1" customFormat="1" spans="1:5">
      <c r="A178" s="24" t="s">
        <v>358</v>
      </c>
      <c r="B178" s="25" t="s">
        <v>94</v>
      </c>
      <c r="C178" s="26">
        <v>0</v>
      </c>
      <c r="D178" s="10"/>
      <c r="E178" s="10">
        <f t="shared" si="2"/>
        <v>0</v>
      </c>
    </row>
    <row r="179" s="1" customFormat="1" spans="1:5">
      <c r="A179" s="24" t="s">
        <v>359</v>
      </c>
      <c r="B179" s="25" t="s">
        <v>360</v>
      </c>
      <c r="C179" s="26">
        <v>0</v>
      </c>
      <c r="D179" s="10"/>
      <c r="E179" s="10">
        <f t="shared" si="2"/>
        <v>0</v>
      </c>
    </row>
    <row r="180" s="1" customFormat="1" spans="1:5">
      <c r="A180" s="24" t="s">
        <v>361</v>
      </c>
      <c r="B180" s="25" t="s">
        <v>108</v>
      </c>
      <c r="C180" s="26">
        <v>0</v>
      </c>
      <c r="D180" s="10"/>
      <c r="E180" s="10">
        <f t="shared" si="2"/>
        <v>0</v>
      </c>
    </row>
    <row r="181" s="1" customFormat="1" spans="1:5">
      <c r="A181" s="24" t="s">
        <v>362</v>
      </c>
      <c r="B181" s="25" t="s">
        <v>363</v>
      </c>
      <c r="C181" s="26">
        <v>0</v>
      </c>
      <c r="D181" s="10"/>
      <c r="E181" s="10">
        <f t="shared" si="2"/>
        <v>0</v>
      </c>
    </row>
    <row r="182" s="1" customFormat="1" spans="1:5">
      <c r="A182" s="21" t="s">
        <v>364</v>
      </c>
      <c r="B182" s="22" t="s">
        <v>365</v>
      </c>
      <c r="C182" s="23">
        <v>0</v>
      </c>
      <c r="D182" s="10">
        <f>SUM(D183:D188)</f>
        <v>0</v>
      </c>
      <c r="E182" s="10">
        <f t="shared" si="2"/>
        <v>0</v>
      </c>
    </row>
    <row r="183" s="1" customFormat="1" spans="1:5">
      <c r="A183" s="24" t="s">
        <v>366</v>
      </c>
      <c r="B183" s="25" t="s">
        <v>90</v>
      </c>
      <c r="C183" s="26">
        <v>0</v>
      </c>
      <c r="D183" s="10"/>
      <c r="E183" s="10">
        <f t="shared" si="2"/>
        <v>0</v>
      </c>
    </row>
    <row r="184" s="1" customFormat="1" spans="1:5">
      <c r="A184" s="24" t="s">
        <v>367</v>
      </c>
      <c r="B184" s="25" t="s">
        <v>92</v>
      </c>
      <c r="C184" s="26">
        <v>0</v>
      </c>
      <c r="D184" s="10"/>
      <c r="E184" s="10">
        <f t="shared" si="2"/>
        <v>0</v>
      </c>
    </row>
    <row r="185" s="1" customFormat="1" spans="1:5">
      <c r="A185" s="24" t="s">
        <v>368</v>
      </c>
      <c r="B185" s="25" t="s">
        <v>94</v>
      </c>
      <c r="C185" s="26">
        <v>0</v>
      </c>
      <c r="D185" s="10"/>
      <c r="E185" s="10">
        <f t="shared" si="2"/>
        <v>0</v>
      </c>
    </row>
    <row r="186" s="1" customFormat="1" spans="1:5">
      <c r="A186" s="24" t="s">
        <v>369</v>
      </c>
      <c r="B186" s="25" t="s">
        <v>370</v>
      </c>
      <c r="C186" s="26">
        <v>0</v>
      </c>
      <c r="D186" s="10"/>
      <c r="E186" s="10">
        <f t="shared" si="2"/>
        <v>0</v>
      </c>
    </row>
    <row r="187" s="1" customFormat="1" spans="1:5">
      <c r="A187" s="24" t="s">
        <v>371</v>
      </c>
      <c r="B187" s="25" t="s">
        <v>108</v>
      </c>
      <c r="C187" s="26">
        <v>0</v>
      </c>
      <c r="D187" s="10"/>
      <c r="E187" s="10">
        <f t="shared" si="2"/>
        <v>0</v>
      </c>
    </row>
    <row r="188" s="1" customFormat="1" spans="1:5">
      <c r="A188" s="24" t="s">
        <v>372</v>
      </c>
      <c r="B188" s="25" t="s">
        <v>373</v>
      </c>
      <c r="C188" s="26">
        <v>0</v>
      </c>
      <c r="D188" s="10"/>
      <c r="E188" s="10">
        <f t="shared" si="2"/>
        <v>0</v>
      </c>
    </row>
    <row r="189" s="1" customFormat="1" spans="1:5">
      <c r="A189" s="21" t="s">
        <v>374</v>
      </c>
      <c r="B189" s="22" t="s">
        <v>375</v>
      </c>
      <c r="C189" s="23">
        <v>0</v>
      </c>
      <c r="D189" s="10">
        <f>SUM(D190:D196)</f>
        <v>0</v>
      </c>
      <c r="E189" s="10">
        <f t="shared" si="2"/>
        <v>0</v>
      </c>
    </row>
    <row r="190" s="1" customFormat="1" spans="1:5">
      <c r="A190" s="24" t="s">
        <v>376</v>
      </c>
      <c r="B190" s="25" t="s">
        <v>90</v>
      </c>
      <c r="C190" s="26">
        <v>0</v>
      </c>
      <c r="D190" s="10"/>
      <c r="E190" s="10">
        <f t="shared" si="2"/>
        <v>0</v>
      </c>
    </row>
    <row r="191" s="1" customFormat="1" spans="1:5">
      <c r="A191" s="24" t="s">
        <v>377</v>
      </c>
      <c r="B191" s="25" t="s">
        <v>92</v>
      </c>
      <c r="C191" s="26">
        <v>0</v>
      </c>
      <c r="D191" s="10"/>
      <c r="E191" s="10">
        <f t="shared" si="2"/>
        <v>0</v>
      </c>
    </row>
    <row r="192" s="1" customFormat="1" spans="1:5">
      <c r="A192" s="24" t="s">
        <v>378</v>
      </c>
      <c r="B192" s="25" t="s">
        <v>94</v>
      </c>
      <c r="C192" s="26">
        <v>0</v>
      </c>
      <c r="D192" s="10"/>
      <c r="E192" s="10">
        <f t="shared" si="2"/>
        <v>0</v>
      </c>
    </row>
    <row r="193" s="1" customFormat="1" spans="1:5">
      <c r="A193" s="24" t="s">
        <v>379</v>
      </c>
      <c r="B193" s="25" t="s">
        <v>380</v>
      </c>
      <c r="C193" s="26">
        <v>0</v>
      </c>
      <c r="D193" s="10"/>
      <c r="E193" s="10">
        <f t="shared" si="2"/>
        <v>0</v>
      </c>
    </row>
    <row r="194" s="1" customFormat="1" spans="1:5">
      <c r="A194" s="24" t="s">
        <v>381</v>
      </c>
      <c r="B194" s="25" t="s">
        <v>382</v>
      </c>
      <c r="C194" s="26">
        <v>0</v>
      </c>
      <c r="D194" s="10"/>
      <c r="E194" s="10">
        <f t="shared" si="2"/>
        <v>0</v>
      </c>
    </row>
    <row r="195" s="1" customFormat="1" spans="1:5">
      <c r="A195" s="24" t="s">
        <v>383</v>
      </c>
      <c r="B195" s="25" t="s">
        <v>108</v>
      </c>
      <c r="C195" s="26">
        <v>0</v>
      </c>
      <c r="D195" s="10"/>
      <c r="E195" s="10">
        <f t="shared" si="2"/>
        <v>0</v>
      </c>
    </row>
    <row r="196" s="1" customFormat="1" spans="1:5">
      <c r="A196" s="24" t="s">
        <v>384</v>
      </c>
      <c r="B196" s="25" t="s">
        <v>385</v>
      </c>
      <c r="C196" s="26">
        <v>0</v>
      </c>
      <c r="D196" s="10"/>
      <c r="E196" s="10">
        <f t="shared" ref="E196:E259" si="3">C196+D196</f>
        <v>0</v>
      </c>
    </row>
    <row r="197" s="1" customFormat="1" spans="1:5">
      <c r="A197" s="21" t="s">
        <v>386</v>
      </c>
      <c r="B197" s="22" t="s">
        <v>387</v>
      </c>
      <c r="C197" s="23">
        <v>0</v>
      </c>
      <c r="D197" s="10">
        <f>SUM(D198:D202)</f>
        <v>0</v>
      </c>
      <c r="E197" s="10">
        <f t="shared" si="3"/>
        <v>0</v>
      </c>
    </row>
    <row r="198" s="1" customFormat="1" spans="1:5">
      <c r="A198" s="24" t="s">
        <v>388</v>
      </c>
      <c r="B198" s="25" t="s">
        <v>90</v>
      </c>
      <c r="C198" s="26">
        <v>0</v>
      </c>
      <c r="D198" s="10"/>
      <c r="E198" s="10">
        <f t="shared" si="3"/>
        <v>0</v>
      </c>
    </row>
    <row r="199" s="1" customFormat="1" spans="1:5">
      <c r="A199" s="24" t="s">
        <v>389</v>
      </c>
      <c r="B199" s="25" t="s">
        <v>92</v>
      </c>
      <c r="C199" s="26">
        <v>0</v>
      </c>
      <c r="D199" s="10"/>
      <c r="E199" s="10">
        <f t="shared" si="3"/>
        <v>0</v>
      </c>
    </row>
    <row r="200" s="1" customFormat="1" spans="1:5">
      <c r="A200" s="24" t="s">
        <v>390</v>
      </c>
      <c r="B200" s="25" t="s">
        <v>94</v>
      </c>
      <c r="C200" s="26">
        <v>0</v>
      </c>
      <c r="D200" s="10"/>
      <c r="E200" s="10">
        <f t="shared" si="3"/>
        <v>0</v>
      </c>
    </row>
    <row r="201" s="1" customFormat="1" spans="1:5">
      <c r="A201" s="24" t="s">
        <v>391</v>
      </c>
      <c r="B201" s="25" t="s">
        <v>108</v>
      </c>
      <c r="C201" s="26">
        <v>0</v>
      </c>
      <c r="D201" s="10"/>
      <c r="E201" s="10">
        <f t="shared" si="3"/>
        <v>0</v>
      </c>
    </row>
    <row r="202" s="1" customFormat="1" spans="1:5">
      <c r="A202" s="24" t="s">
        <v>392</v>
      </c>
      <c r="B202" s="25" t="s">
        <v>393</v>
      </c>
      <c r="C202" s="26">
        <v>0</v>
      </c>
      <c r="D202" s="10"/>
      <c r="E202" s="10">
        <f t="shared" si="3"/>
        <v>0</v>
      </c>
    </row>
    <row r="203" s="1" customFormat="1" spans="1:5">
      <c r="A203" s="21" t="s">
        <v>394</v>
      </c>
      <c r="B203" s="22" t="s">
        <v>395</v>
      </c>
      <c r="C203" s="23">
        <v>0</v>
      </c>
      <c r="D203" s="10">
        <f>SUM(D204:D208)</f>
        <v>0</v>
      </c>
      <c r="E203" s="10">
        <f t="shared" si="3"/>
        <v>0</v>
      </c>
    </row>
    <row r="204" s="1" customFormat="1" spans="1:5">
      <c r="A204" s="24" t="s">
        <v>396</v>
      </c>
      <c r="B204" s="25" t="s">
        <v>90</v>
      </c>
      <c r="C204" s="26">
        <v>0</v>
      </c>
      <c r="D204" s="10"/>
      <c r="E204" s="10">
        <f t="shared" si="3"/>
        <v>0</v>
      </c>
    </row>
    <row r="205" s="1" customFormat="1" spans="1:5">
      <c r="A205" s="24" t="s">
        <v>397</v>
      </c>
      <c r="B205" s="25" t="s">
        <v>92</v>
      </c>
      <c r="C205" s="26">
        <v>0</v>
      </c>
      <c r="D205" s="10"/>
      <c r="E205" s="10">
        <f t="shared" si="3"/>
        <v>0</v>
      </c>
    </row>
    <row r="206" s="1" customFormat="1" spans="1:5">
      <c r="A206" s="24" t="s">
        <v>398</v>
      </c>
      <c r="B206" s="25" t="s">
        <v>94</v>
      </c>
      <c r="C206" s="26">
        <v>0</v>
      </c>
      <c r="D206" s="10"/>
      <c r="E206" s="10">
        <f t="shared" si="3"/>
        <v>0</v>
      </c>
    </row>
    <row r="207" s="1" customFormat="1" spans="1:5">
      <c r="A207" s="24" t="s">
        <v>399</v>
      </c>
      <c r="B207" s="25" t="s">
        <v>108</v>
      </c>
      <c r="C207" s="26">
        <v>0</v>
      </c>
      <c r="D207" s="10"/>
      <c r="E207" s="10">
        <f t="shared" si="3"/>
        <v>0</v>
      </c>
    </row>
    <row r="208" s="1" customFormat="1" spans="1:5">
      <c r="A208" s="24" t="s">
        <v>400</v>
      </c>
      <c r="B208" s="25" t="s">
        <v>401</v>
      </c>
      <c r="C208" s="26">
        <v>0</v>
      </c>
      <c r="D208" s="10"/>
      <c r="E208" s="10">
        <f t="shared" si="3"/>
        <v>0</v>
      </c>
    </row>
    <row r="209" s="1" customFormat="1" spans="1:5">
      <c r="A209" s="21" t="s">
        <v>402</v>
      </c>
      <c r="B209" s="22" t="s">
        <v>403</v>
      </c>
      <c r="C209" s="23">
        <v>0</v>
      </c>
      <c r="D209" s="10">
        <f>SUM(D210:D215)</f>
        <v>0</v>
      </c>
      <c r="E209" s="10">
        <f t="shared" si="3"/>
        <v>0</v>
      </c>
    </row>
    <row r="210" s="1" customFormat="1" spans="1:5">
      <c r="A210" s="24" t="s">
        <v>404</v>
      </c>
      <c r="B210" s="25" t="s">
        <v>90</v>
      </c>
      <c r="C210" s="26">
        <v>0</v>
      </c>
      <c r="D210" s="10"/>
      <c r="E210" s="10">
        <f t="shared" si="3"/>
        <v>0</v>
      </c>
    </row>
    <row r="211" s="1" customFormat="1" spans="1:5">
      <c r="A211" s="24" t="s">
        <v>405</v>
      </c>
      <c r="B211" s="25" t="s">
        <v>92</v>
      </c>
      <c r="C211" s="26">
        <v>0</v>
      </c>
      <c r="D211" s="10"/>
      <c r="E211" s="10">
        <f t="shared" si="3"/>
        <v>0</v>
      </c>
    </row>
    <row r="212" s="1" customFormat="1" spans="1:5">
      <c r="A212" s="24" t="s">
        <v>406</v>
      </c>
      <c r="B212" s="25" t="s">
        <v>94</v>
      </c>
      <c r="C212" s="26">
        <v>0</v>
      </c>
      <c r="D212" s="10"/>
      <c r="E212" s="10">
        <f t="shared" si="3"/>
        <v>0</v>
      </c>
    </row>
    <row r="213" s="1" customFormat="1" spans="1:5">
      <c r="A213" s="24" t="s">
        <v>407</v>
      </c>
      <c r="B213" s="25" t="s">
        <v>408</v>
      </c>
      <c r="C213" s="26">
        <v>0</v>
      </c>
      <c r="D213" s="10"/>
      <c r="E213" s="10">
        <f t="shared" si="3"/>
        <v>0</v>
      </c>
    </row>
    <row r="214" s="1" customFormat="1" spans="1:5">
      <c r="A214" s="24" t="s">
        <v>409</v>
      </c>
      <c r="B214" s="25" t="s">
        <v>108</v>
      </c>
      <c r="C214" s="26">
        <v>0</v>
      </c>
      <c r="D214" s="10"/>
      <c r="E214" s="10">
        <f t="shared" si="3"/>
        <v>0</v>
      </c>
    </row>
    <row r="215" s="1" customFormat="1" spans="1:5">
      <c r="A215" s="24" t="s">
        <v>410</v>
      </c>
      <c r="B215" s="25" t="s">
        <v>411</v>
      </c>
      <c r="C215" s="26">
        <v>0</v>
      </c>
      <c r="D215" s="10"/>
      <c r="E215" s="10">
        <f t="shared" si="3"/>
        <v>0</v>
      </c>
    </row>
    <row r="216" s="1" customFormat="1" spans="1:5">
      <c r="A216" s="21" t="s">
        <v>412</v>
      </c>
      <c r="B216" s="22" t="s">
        <v>413</v>
      </c>
      <c r="C216" s="23">
        <v>0</v>
      </c>
      <c r="D216" s="10">
        <f>SUM(D217:D230)</f>
        <v>0</v>
      </c>
      <c r="E216" s="10">
        <f t="shared" si="3"/>
        <v>0</v>
      </c>
    </row>
    <row r="217" s="1" customFormat="1" spans="1:5">
      <c r="A217" s="24" t="s">
        <v>414</v>
      </c>
      <c r="B217" s="25" t="s">
        <v>90</v>
      </c>
      <c r="C217" s="26">
        <v>0</v>
      </c>
      <c r="D217" s="10"/>
      <c r="E217" s="10">
        <f t="shared" si="3"/>
        <v>0</v>
      </c>
    </row>
    <row r="218" s="1" customFormat="1" spans="1:5">
      <c r="A218" s="24" t="s">
        <v>415</v>
      </c>
      <c r="B218" s="25" t="s">
        <v>92</v>
      </c>
      <c r="C218" s="26">
        <v>0</v>
      </c>
      <c r="D218" s="10"/>
      <c r="E218" s="10">
        <f t="shared" si="3"/>
        <v>0</v>
      </c>
    </row>
    <row r="219" s="1" customFormat="1" spans="1:5">
      <c r="A219" s="24" t="s">
        <v>416</v>
      </c>
      <c r="B219" s="25" t="s">
        <v>94</v>
      </c>
      <c r="C219" s="26">
        <v>0</v>
      </c>
      <c r="D219" s="10"/>
      <c r="E219" s="10">
        <f t="shared" si="3"/>
        <v>0</v>
      </c>
    </row>
    <row r="220" s="1" customFormat="1" spans="1:5">
      <c r="A220" s="24" t="s">
        <v>417</v>
      </c>
      <c r="B220" s="25" t="s">
        <v>418</v>
      </c>
      <c r="C220" s="26">
        <v>0</v>
      </c>
      <c r="D220" s="10"/>
      <c r="E220" s="10">
        <f t="shared" si="3"/>
        <v>0</v>
      </c>
    </row>
    <row r="221" s="1" customFormat="1" spans="1:5">
      <c r="A221" s="24" t="s">
        <v>419</v>
      </c>
      <c r="B221" s="25" t="s">
        <v>420</v>
      </c>
      <c r="C221" s="26">
        <v>0</v>
      </c>
      <c r="D221" s="10"/>
      <c r="E221" s="10">
        <f t="shared" si="3"/>
        <v>0</v>
      </c>
    </row>
    <row r="222" s="1" customFormat="1" spans="1:5">
      <c r="A222" s="24" t="s">
        <v>421</v>
      </c>
      <c r="B222" s="25" t="s">
        <v>191</v>
      </c>
      <c r="C222" s="26">
        <v>0</v>
      </c>
      <c r="D222" s="10"/>
      <c r="E222" s="10">
        <f t="shared" si="3"/>
        <v>0</v>
      </c>
    </row>
    <row r="223" s="1" customFormat="1" spans="1:5">
      <c r="A223" s="24" t="s">
        <v>422</v>
      </c>
      <c r="B223" s="25" t="s">
        <v>423</v>
      </c>
      <c r="C223" s="26">
        <v>0</v>
      </c>
      <c r="D223" s="10"/>
      <c r="E223" s="10">
        <f t="shared" si="3"/>
        <v>0</v>
      </c>
    </row>
    <row r="224" s="1" customFormat="1" spans="1:5">
      <c r="A224" s="24" t="s">
        <v>424</v>
      </c>
      <c r="B224" s="25" t="s">
        <v>425</v>
      </c>
      <c r="C224" s="26">
        <v>0</v>
      </c>
      <c r="D224" s="10"/>
      <c r="E224" s="10">
        <f t="shared" si="3"/>
        <v>0</v>
      </c>
    </row>
    <row r="225" s="1" customFormat="1" spans="1:5">
      <c r="A225" s="24" t="s">
        <v>426</v>
      </c>
      <c r="B225" s="25" t="s">
        <v>427</v>
      </c>
      <c r="C225" s="26">
        <v>0</v>
      </c>
      <c r="D225" s="10"/>
      <c r="E225" s="10">
        <f t="shared" si="3"/>
        <v>0</v>
      </c>
    </row>
    <row r="226" s="1" customFormat="1" spans="1:5">
      <c r="A226" s="24" t="s">
        <v>428</v>
      </c>
      <c r="B226" s="25" t="s">
        <v>429</v>
      </c>
      <c r="C226" s="26">
        <v>0</v>
      </c>
      <c r="D226" s="10"/>
      <c r="E226" s="10">
        <f t="shared" si="3"/>
        <v>0</v>
      </c>
    </row>
    <row r="227" s="1" customFormat="1" spans="1:5">
      <c r="A227" s="24" t="s">
        <v>430</v>
      </c>
      <c r="B227" s="25" t="s">
        <v>431</v>
      </c>
      <c r="C227" s="26">
        <v>0</v>
      </c>
      <c r="D227" s="10"/>
      <c r="E227" s="10">
        <f t="shared" si="3"/>
        <v>0</v>
      </c>
    </row>
    <row r="228" s="1" customFormat="1" spans="1:5">
      <c r="A228" s="24" t="s">
        <v>432</v>
      </c>
      <c r="B228" s="25" t="s">
        <v>433</v>
      </c>
      <c r="C228" s="26">
        <v>0</v>
      </c>
      <c r="D228" s="10"/>
      <c r="E228" s="10">
        <f t="shared" si="3"/>
        <v>0</v>
      </c>
    </row>
    <row r="229" s="1" customFormat="1" spans="1:5">
      <c r="A229" s="24" t="s">
        <v>434</v>
      </c>
      <c r="B229" s="25" t="s">
        <v>108</v>
      </c>
      <c r="C229" s="26">
        <v>0</v>
      </c>
      <c r="D229" s="10"/>
      <c r="E229" s="10">
        <f t="shared" si="3"/>
        <v>0</v>
      </c>
    </row>
    <row r="230" s="1" customFormat="1" spans="1:5">
      <c r="A230" s="24" t="s">
        <v>435</v>
      </c>
      <c r="B230" s="25" t="s">
        <v>436</v>
      </c>
      <c r="C230" s="26">
        <v>0</v>
      </c>
      <c r="D230" s="10"/>
      <c r="E230" s="10">
        <f t="shared" si="3"/>
        <v>0</v>
      </c>
    </row>
    <row r="231" s="1" customFormat="1" spans="1:5">
      <c r="A231" s="21" t="s">
        <v>437</v>
      </c>
      <c r="B231" s="22" t="s">
        <v>438</v>
      </c>
      <c r="C231" s="23">
        <v>0</v>
      </c>
      <c r="D231" s="10">
        <f>SUM(D232:D233)</f>
        <v>0</v>
      </c>
      <c r="E231" s="10">
        <f t="shared" si="3"/>
        <v>0</v>
      </c>
    </row>
    <row r="232" s="1" customFormat="1" spans="1:5">
      <c r="A232" s="24" t="s">
        <v>439</v>
      </c>
      <c r="B232" s="25" t="s">
        <v>440</v>
      </c>
      <c r="C232" s="26">
        <v>0</v>
      </c>
      <c r="D232" s="10"/>
      <c r="E232" s="10">
        <f t="shared" si="3"/>
        <v>0</v>
      </c>
    </row>
    <row r="233" s="1" customFormat="1" spans="1:5">
      <c r="A233" s="24" t="s">
        <v>441</v>
      </c>
      <c r="B233" s="25" t="s">
        <v>442</v>
      </c>
      <c r="C233" s="26">
        <v>0</v>
      </c>
      <c r="D233" s="10"/>
      <c r="E233" s="10">
        <f t="shared" si="3"/>
        <v>0</v>
      </c>
    </row>
    <row r="234" s="1" customFormat="1" spans="1:5">
      <c r="A234" s="21" t="s">
        <v>443</v>
      </c>
      <c r="B234" s="22" t="s">
        <v>444</v>
      </c>
      <c r="C234" s="23">
        <v>0</v>
      </c>
      <c r="D234" s="10">
        <f>D235+D242+D245+D248+D254+D259+D266+D272</f>
        <v>0</v>
      </c>
      <c r="E234" s="10">
        <f t="shared" si="3"/>
        <v>0</v>
      </c>
    </row>
    <row r="235" s="1" customFormat="1" spans="1:5">
      <c r="A235" s="21" t="s">
        <v>445</v>
      </c>
      <c r="B235" s="22" t="s">
        <v>446</v>
      </c>
      <c r="C235" s="23">
        <v>0</v>
      </c>
      <c r="D235" s="10">
        <f>SUM(D236:D241)</f>
        <v>0</v>
      </c>
      <c r="E235" s="10">
        <f t="shared" si="3"/>
        <v>0</v>
      </c>
    </row>
    <row r="236" s="1" customFormat="1" spans="1:5">
      <c r="A236" s="24" t="s">
        <v>447</v>
      </c>
      <c r="B236" s="25" t="s">
        <v>90</v>
      </c>
      <c r="C236" s="26">
        <v>0</v>
      </c>
      <c r="D236" s="10"/>
      <c r="E236" s="10">
        <f t="shared" si="3"/>
        <v>0</v>
      </c>
    </row>
    <row r="237" s="1" customFormat="1" spans="1:5">
      <c r="A237" s="24" t="s">
        <v>448</v>
      </c>
      <c r="B237" s="25" t="s">
        <v>92</v>
      </c>
      <c r="C237" s="26">
        <v>0</v>
      </c>
      <c r="D237" s="10"/>
      <c r="E237" s="10">
        <f t="shared" si="3"/>
        <v>0</v>
      </c>
    </row>
    <row r="238" s="1" customFormat="1" spans="1:5">
      <c r="A238" s="24" t="s">
        <v>449</v>
      </c>
      <c r="B238" s="25" t="s">
        <v>94</v>
      </c>
      <c r="C238" s="26">
        <v>0</v>
      </c>
      <c r="D238" s="10"/>
      <c r="E238" s="10">
        <f t="shared" si="3"/>
        <v>0</v>
      </c>
    </row>
    <row r="239" s="1" customFormat="1" spans="1:5">
      <c r="A239" s="24" t="s">
        <v>450</v>
      </c>
      <c r="B239" s="25" t="s">
        <v>350</v>
      </c>
      <c r="C239" s="26">
        <v>0</v>
      </c>
      <c r="D239" s="10"/>
      <c r="E239" s="10">
        <f t="shared" si="3"/>
        <v>0</v>
      </c>
    </row>
    <row r="240" s="1" customFormat="1" spans="1:5">
      <c r="A240" s="24" t="s">
        <v>451</v>
      </c>
      <c r="B240" s="25" t="s">
        <v>108</v>
      </c>
      <c r="C240" s="26">
        <v>0</v>
      </c>
      <c r="D240" s="10"/>
      <c r="E240" s="10">
        <f t="shared" si="3"/>
        <v>0</v>
      </c>
    </row>
    <row r="241" s="1" customFormat="1" spans="1:5">
      <c r="A241" s="24" t="s">
        <v>452</v>
      </c>
      <c r="B241" s="25" t="s">
        <v>453</v>
      </c>
      <c r="C241" s="26">
        <v>0</v>
      </c>
      <c r="D241" s="10"/>
      <c r="E241" s="10">
        <f t="shared" si="3"/>
        <v>0</v>
      </c>
    </row>
    <row r="242" s="1" customFormat="1" spans="1:5">
      <c r="A242" s="21" t="s">
        <v>454</v>
      </c>
      <c r="B242" s="22" t="s">
        <v>455</v>
      </c>
      <c r="C242" s="23">
        <v>0</v>
      </c>
      <c r="D242" s="10">
        <f>SUM(D243:D244)</f>
        <v>0</v>
      </c>
      <c r="E242" s="10">
        <f t="shared" si="3"/>
        <v>0</v>
      </c>
    </row>
    <row r="243" s="1" customFormat="1" spans="1:5">
      <c r="A243" s="24" t="s">
        <v>456</v>
      </c>
      <c r="B243" s="25" t="s">
        <v>457</v>
      </c>
      <c r="C243" s="26">
        <v>0</v>
      </c>
      <c r="D243" s="10"/>
      <c r="E243" s="10">
        <f t="shared" si="3"/>
        <v>0</v>
      </c>
    </row>
    <row r="244" s="1" customFormat="1" spans="1:5">
      <c r="A244" s="24" t="s">
        <v>458</v>
      </c>
      <c r="B244" s="25" t="s">
        <v>459</v>
      </c>
      <c r="C244" s="26">
        <v>0</v>
      </c>
      <c r="D244" s="10"/>
      <c r="E244" s="10">
        <f t="shared" si="3"/>
        <v>0</v>
      </c>
    </row>
    <row r="245" s="1" customFormat="1" spans="1:5">
      <c r="A245" s="21" t="s">
        <v>460</v>
      </c>
      <c r="B245" s="22" t="s">
        <v>461</v>
      </c>
      <c r="C245" s="23">
        <v>0</v>
      </c>
      <c r="D245" s="10">
        <f>SUM(D246:D247)</f>
        <v>0</v>
      </c>
      <c r="E245" s="10">
        <f t="shared" si="3"/>
        <v>0</v>
      </c>
    </row>
    <row r="246" s="1" customFormat="1" spans="1:5">
      <c r="A246" s="24" t="s">
        <v>462</v>
      </c>
      <c r="B246" s="25" t="s">
        <v>463</v>
      </c>
      <c r="C246" s="26">
        <v>0</v>
      </c>
      <c r="D246" s="10"/>
      <c r="E246" s="10">
        <f t="shared" si="3"/>
        <v>0</v>
      </c>
    </row>
    <row r="247" s="1" customFormat="1" spans="1:5">
      <c r="A247" s="24" t="s">
        <v>464</v>
      </c>
      <c r="B247" s="25" t="s">
        <v>465</v>
      </c>
      <c r="C247" s="26">
        <v>0</v>
      </c>
      <c r="D247" s="10"/>
      <c r="E247" s="10">
        <f t="shared" si="3"/>
        <v>0</v>
      </c>
    </row>
    <row r="248" s="1" customFormat="1" spans="1:5">
      <c r="A248" s="21" t="s">
        <v>466</v>
      </c>
      <c r="B248" s="22" t="s">
        <v>467</v>
      </c>
      <c r="C248" s="23">
        <v>0</v>
      </c>
      <c r="D248" s="10">
        <f>SUM(D249:D253)</f>
        <v>0</v>
      </c>
      <c r="E248" s="10">
        <f t="shared" si="3"/>
        <v>0</v>
      </c>
    </row>
    <row r="249" s="1" customFormat="1" spans="1:5">
      <c r="A249" s="24" t="s">
        <v>468</v>
      </c>
      <c r="B249" s="25" t="s">
        <v>469</v>
      </c>
      <c r="C249" s="26">
        <v>0</v>
      </c>
      <c r="D249" s="10"/>
      <c r="E249" s="10">
        <f t="shared" si="3"/>
        <v>0</v>
      </c>
    </row>
    <row r="250" s="1" customFormat="1" spans="1:5">
      <c r="A250" s="24" t="s">
        <v>470</v>
      </c>
      <c r="B250" s="25" t="s">
        <v>471</v>
      </c>
      <c r="C250" s="26">
        <v>0</v>
      </c>
      <c r="D250" s="10"/>
      <c r="E250" s="10">
        <f t="shared" si="3"/>
        <v>0</v>
      </c>
    </row>
    <row r="251" s="1" customFormat="1" spans="1:5">
      <c r="A251" s="24" t="s">
        <v>472</v>
      </c>
      <c r="B251" s="25" t="s">
        <v>473</v>
      </c>
      <c r="C251" s="26">
        <v>0</v>
      </c>
      <c r="D251" s="10"/>
      <c r="E251" s="10">
        <f t="shared" si="3"/>
        <v>0</v>
      </c>
    </row>
    <row r="252" s="1" customFormat="1" spans="1:5">
      <c r="A252" s="24" t="s">
        <v>474</v>
      </c>
      <c r="B252" s="25" t="s">
        <v>475</v>
      </c>
      <c r="C252" s="26">
        <v>0</v>
      </c>
      <c r="D252" s="10"/>
      <c r="E252" s="10">
        <f t="shared" si="3"/>
        <v>0</v>
      </c>
    </row>
    <row r="253" s="1" customFormat="1" spans="1:5">
      <c r="A253" s="24" t="s">
        <v>476</v>
      </c>
      <c r="B253" s="25" t="s">
        <v>477</v>
      </c>
      <c r="C253" s="26">
        <v>0</v>
      </c>
      <c r="D253" s="10"/>
      <c r="E253" s="10">
        <f t="shared" si="3"/>
        <v>0</v>
      </c>
    </row>
    <row r="254" s="1" customFormat="1" spans="1:5">
      <c r="A254" s="21" t="s">
        <v>478</v>
      </c>
      <c r="B254" s="22" t="s">
        <v>479</v>
      </c>
      <c r="C254" s="23">
        <v>0</v>
      </c>
      <c r="D254" s="10">
        <f>SUM(D255:D258)</f>
        <v>0</v>
      </c>
      <c r="E254" s="10">
        <f t="shared" si="3"/>
        <v>0</v>
      </c>
    </row>
    <row r="255" s="1" customFormat="1" spans="1:5">
      <c r="A255" s="24" t="s">
        <v>480</v>
      </c>
      <c r="B255" s="25" t="s">
        <v>481</v>
      </c>
      <c r="C255" s="26">
        <v>0</v>
      </c>
      <c r="D255" s="10"/>
      <c r="E255" s="10">
        <f t="shared" si="3"/>
        <v>0</v>
      </c>
    </row>
    <row r="256" s="1" customFormat="1" spans="1:5">
      <c r="A256" s="24" t="s">
        <v>482</v>
      </c>
      <c r="B256" s="25" t="s">
        <v>483</v>
      </c>
      <c r="C256" s="26">
        <v>0</v>
      </c>
      <c r="D256" s="10"/>
      <c r="E256" s="10">
        <f t="shared" si="3"/>
        <v>0</v>
      </c>
    </row>
    <row r="257" s="1" customFormat="1" spans="1:5">
      <c r="A257" s="24" t="s">
        <v>484</v>
      </c>
      <c r="B257" s="25" t="s">
        <v>485</v>
      </c>
      <c r="C257" s="26">
        <v>0</v>
      </c>
      <c r="D257" s="10"/>
      <c r="E257" s="10">
        <f t="shared" si="3"/>
        <v>0</v>
      </c>
    </row>
    <row r="258" s="1" customFormat="1" spans="1:5">
      <c r="A258" s="24" t="s">
        <v>486</v>
      </c>
      <c r="B258" s="25" t="s">
        <v>487</v>
      </c>
      <c r="C258" s="26">
        <v>0</v>
      </c>
      <c r="D258" s="10"/>
      <c r="E258" s="10">
        <f t="shared" si="3"/>
        <v>0</v>
      </c>
    </row>
    <row r="259" s="1" customFormat="1" spans="1:5">
      <c r="A259" s="21" t="s">
        <v>488</v>
      </c>
      <c r="B259" s="22" t="s">
        <v>489</v>
      </c>
      <c r="C259" s="23">
        <v>0</v>
      </c>
      <c r="D259" s="10">
        <f>SUM(D260)</f>
        <v>0</v>
      </c>
      <c r="E259" s="10">
        <f t="shared" si="3"/>
        <v>0</v>
      </c>
    </row>
    <row r="260" s="1" customFormat="1" spans="1:5">
      <c r="A260" s="24" t="s">
        <v>490</v>
      </c>
      <c r="B260" s="25" t="s">
        <v>491</v>
      </c>
      <c r="C260" s="26">
        <v>0</v>
      </c>
      <c r="D260" s="10"/>
      <c r="E260" s="10">
        <f t="shared" ref="E260:E323" si="4">C260+D260</f>
        <v>0</v>
      </c>
    </row>
    <row r="261" s="1" customFormat="1" spans="1:5">
      <c r="A261" s="21" t="s">
        <v>492</v>
      </c>
      <c r="B261" s="22" t="s">
        <v>493</v>
      </c>
      <c r="C261" s="23">
        <v>0</v>
      </c>
      <c r="D261" s="10">
        <f>SUM(D262:D265)</f>
        <v>0</v>
      </c>
      <c r="E261" s="10">
        <f t="shared" si="4"/>
        <v>0</v>
      </c>
    </row>
    <row r="262" s="1" customFormat="1" spans="1:5">
      <c r="A262" s="24" t="s">
        <v>494</v>
      </c>
      <c r="B262" s="25" t="s">
        <v>495</v>
      </c>
      <c r="C262" s="26">
        <v>0</v>
      </c>
      <c r="D262" s="10"/>
      <c r="E262" s="10">
        <f t="shared" si="4"/>
        <v>0</v>
      </c>
    </row>
    <row r="263" s="1" customFormat="1" spans="1:5">
      <c r="A263" s="24" t="s">
        <v>496</v>
      </c>
      <c r="B263" s="25" t="s">
        <v>497</v>
      </c>
      <c r="C263" s="26">
        <v>0</v>
      </c>
      <c r="D263" s="10"/>
      <c r="E263" s="10">
        <f t="shared" si="4"/>
        <v>0</v>
      </c>
    </row>
    <row r="264" s="1" customFormat="1" spans="1:5">
      <c r="A264" s="24" t="s">
        <v>498</v>
      </c>
      <c r="B264" s="25" t="s">
        <v>499</v>
      </c>
      <c r="C264" s="26">
        <v>0</v>
      </c>
      <c r="D264" s="10"/>
      <c r="E264" s="10">
        <f t="shared" si="4"/>
        <v>0</v>
      </c>
    </row>
    <row r="265" s="1" customFormat="1" spans="1:5">
      <c r="A265" s="24" t="s">
        <v>500</v>
      </c>
      <c r="B265" s="25" t="s">
        <v>501</v>
      </c>
      <c r="C265" s="26">
        <v>0</v>
      </c>
      <c r="D265" s="10"/>
      <c r="E265" s="10">
        <f t="shared" si="4"/>
        <v>0</v>
      </c>
    </row>
    <row r="266" s="1" customFormat="1" spans="1:5">
      <c r="A266" s="21" t="s">
        <v>502</v>
      </c>
      <c r="B266" s="22" t="s">
        <v>503</v>
      </c>
      <c r="C266" s="23">
        <v>0</v>
      </c>
      <c r="D266" s="10">
        <f>SUM(D267:D271)</f>
        <v>0</v>
      </c>
      <c r="E266" s="10">
        <f t="shared" si="4"/>
        <v>0</v>
      </c>
    </row>
    <row r="267" s="1" customFormat="1" spans="1:5">
      <c r="A267" s="24" t="s">
        <v>504</v>
      </c>
      <c r="B267" s="25" t="s">
        <v>90</v>
      </c>
      <c r="C267" s="26">
        <v>0</v>
      </c>
      <c r="D267" s="10"/>
      <c r="E267" s="10">
        <f t="shared" si="4"/>
        <v>0</v>
      </c>
    </row>
    <row r="268" s="1" customFormat="1" spans="1:5">
      <c r="A268" s="24" t="s">
        <v>505</v>
      </c>
      <c r="B268" s="25" t="s">
        <v>92</v>
      </c>
      <c r="C268" s="26">
        <v>0</v>
      </c>
      <c r="D268" s="10"/>
      <c r="E268" s="10">
        <f t="shared" si="4"/>
        <v>0</v>
      </c>
    </row>
    <row r="269" s="1" customFormat="1" spans="1:5">
      <c r="A269" s="24" t="s">
        <v>506</v>
      </c>
      <c r="B269" s="25" t="s">
        <v>94</v>
      </c>
      <c r="C269" s="26">
        <v>0</v>
      </c>
      <c r="D269" s="10"/>
      <c r="E269" s="10">
        <f t="shared" si="4"/>
        <v>0</v>
      </c>
    </row>
    <row r="270" s="1" customFormat="1" spans="1:5">
      <c r="A270" s="24" t="s">
        <v>507</v>
      </c>
      <c r="B270" s="25" t="s">
        <v>108</v>
      </c>
      <c r="C270" s="26">
        <v>0</v>
      </c>
      <c r="D270" s="10"/>
      <c r="E270" s="10">
        <f t="shared" si="4"/>
        <v>0</v>
      </c>
    </row>
    <row r="271" s="1" customFormat="1" spans="1:5">
      <c r="A271" s="24" t="s">
        <v>508</v>
      </c>
      <c r="B271" s="25" t="s">
        <v>509</v>
      </c>
      <c r="C271" s="26">
        <v>0</v>
      </c>
      <c r="D271" s="10"/>
      <c r="E271" s="10">
        <f t="shared" si="4"/>
        <v>0</v>
      </c>
    </row>
    <row r="272" s="1" customFormat="1" spans="1:5">
      <c r="A272" s="21" t="s">
        <v>510</v>
      </c>
      <c r="B272" s="22" t="s">
        <v>511</v>
      </c>
      <c r="C272" s="23">
        <v>0</v>
      </c>
      <c r="D272" s="10">
        <f>SUM(D273)</f>
        <v>0</v>
      </c>
      <c r="E272" s="10">
        <f t="shared" si="4"/>
        <v>0</v>
      </c>
    </row>
    <row r="273" s="1" customFormat="1" spans="1:5">
      <c r="A273" s="24" t="s">
        <v>512</v>
      </c>
      <c r="B273" s="25" t="s">
        <v>513</v>
      </c>
      <c r="C273" s="26">
        <v>0</v>
      </c>
      <c r="D273" s="10"/>
      <c r="E273" s="10">
        <f t="shared" si="4"/>
        <v>0</v>
      </c>
    </row>
    <row r="274" s="1" customFormat="1" spans="1:5">
      <c r="A274" s="21" t="s">
        <v>514</v>
      </c>
      <c r="B274" s="22" t="s">
        <v>515</v>
      </c>
      <c r="C274" s="23">
        <v>20</v>
      </c>
      <c r="D274" s="10">
        <f>D275+D277+D279+D281+D291</f>
        <v>0</v>
      </c>
      <c r="E274" s="10">
        <f t="shared" si="4"/>
        <v>20</v>
      </c>
    </row>
    <row r="275" s="1" customFormat="1" spans="1:5">
      <c r="A275" s="21" t="s">
        <v>516</v>
      </c>
      <c r="B275" s="22" t="s">
        <v>517</v>
      </c>
      <c r="C275" s="23">
        <v>0</v>
      </c>
      <c r="D275" s="10">
        <f>D276</f>
        <v>0</v>
      </c>
      <c r="E275" s="10">
        <f t="shared" si="4"/>
        <v>0</v>
      </c>
    </row>
    <row r="276" s="1" customFormat="1" spans="1:5">
      <c r="A276" s="24" t="s">
        <v>518</v>
      </c>
      <c r="B276" s="25" t="s">
        <v>519</v>
      </c>
      <c r="C276" s="26">
        <v>0</v>
      </c>
      <c r="D276" s="10"/>
      <c r="E276" s="10">
        <f t="shared" si="4"/>
        <v>0</v>
      </c>
    </row>
    <row r="277" s="1" customFormat="1" spans="1:5">
      <c r="A277" s="21" t="s">
        <v>520</v>
      </c>
      <c r="B277" s="22" t="s">
        <v>521</v>
      </c>
      <c r="C277" s="23">
        <v>0</v>
      </c>
      <c r="D277" s="10">
        <f>D278</f>
        <v>0</v>
      </c>
      <c r="E277" s="10">
        <f t="shared" si="4"/>
        <v>0</v>
      </c>
    </row>
    <row r="278" s="1" customFormat="1" spans="1:5">
      <c r="A278" s="28" t="s">
        <v>522</v>
      </c>
      <c r="B278" s="29" t="s">
        <v>523</v>
      </c>
      <c r="C278" s="26">
        <v>0</v>
      </c>
      <c r="D278" s="10"/>
      <c r="E278" s="10">
        <f t="shared" si="4"/>
        <v>0</v>
      </c>
    </row>
    <row r="279" s="1" customFormat="1" spans="1:5">
      <c r="A279" s="21" t="s">
        <v>524</v>
      </c>
      <c r="B279" s="22" t="s">
        <v>525</v>
      </c>
      <c r="C279" s="23">
        <v>0</v>
      </c>
      <c r="D279" s="10">
        <f>D280</f>
        <v>0</v>
      </c>
      <c r="E279" s="10">
        <f t="shared" si="4"/>
        <v>0</v>
      </c>
    </row>
    <row r="280" s="1" customFormat="1" spans="1:5">
      <c r="A280" s="24" t="s">
        <v>526</v>
      </c>
      <c r="B280" s="25" t="s">
        <v>527</v>
      </c>
      <c r="C280" s="26">
        <v>0</v>
      </c>
      <c r="D280" s="10"/>
      <c r="E280" s="10">
        <f t="shared" si="4"/>
        <v>0</v>
      </c>
    </row>
    <row r="281" s="1" customFormat="1" spans="1:5">
      <c r="A281" s="21" t="s">
        <v>528</v>
      </c>
      <c r="B281" s="22" t="s">
        <v>529</v>
      </c>
      <c r="C281" s="23">
        <v>0</v>
      </c>
      <c r="D281" s="10">
        <f>SUM(D282:D290)</f>
        <v>0</v>
      </c>
      <c r="E281" s="10">
        <f t="shared" si="4"/>
        <v>0</v>
      </c>
    </row>
    <row r="282" s="1" customFormat="1" spans="1:5">
      <c r="A282" s="24" t="s">
        <v>530</v>
      </c>
      <c r="B282" s="25" t="s">
        <v>531</v>
      </c>
      <c r="C282" s="26">
        <v>0</v>
      </c>
      <c r="D282" s="10"/>
      <c r="E282" s="10">
        <f t="shared" si="4"/>
        <v>0</v>
      </c>
    </row>
    <row r="283" s="1" customFormat="1" spans="1:5">
      <c r="A283" s="24" t="s">
        <v>532</v>
      </c>
      <c r="B283" s="25" t="s">
        <v>533</v>
      </c>
      <c r="C283" s="26">
        <v>0</v>
      </c>
      <c r="D283" s="10"/>
      <c r="E283" s="10">
        <f t="shared" si="4"/>
        <v>0</v>
      </c>
    </row>
    <row r="284" s="1" customFormat="1" spans="1:5">
      <c r="A284" s="24" t="s">
        <v>534</v>
      </c>
      <c r="B284" s="25" t="s">
        <v>535</v>
      </c>
      <c r="C284" s="26">
        <v>0</v>
      </c>
      <c r="D284" s="10"/>
      <c r="E284" s="10">
        <f t="shared" si="4"/>
        <v>0</v>
      </c>
    </row>
    <row r="285" s="1" customFormat="1" spans="1:5">
      <c r="A285" s="24" t="s">
        <v>536</v>
      </c>
      <c r="B285" s="25" t="s">
        <v>537</v>
      </c>
      <c r="C285" s="26">
        <v>0</v>
      </c>
      <c r="D285" s="10"/>
      <c r="E285" s="10">
        <f t="shared" si="4"/>
        <v>0</v>
      </c>
    </row>
    <row r="286" s="1" customFormat="1" spans="1:5">
      <c r="A286" s="24" t="s">
        <v>538</v>
      </c>
      <c r="B286" s="25" t="s">
        <v>539</v>
      </c>
      <c r="C286" s="26">
        <v>0</v>
      </c>
      <c r="D286" s="10"/>
      <c r="E286" s="10">
        <f t="shared" si="4"/>
        <v>0</v>
      </c>
    </row>
    <row r="287" s="1" customFormat="1" spans="1:5">
      <c r="A287" s="24" t="s">
        <v>540</v>
      </c>
      <c r="B287" s="25" t="s">
        <v>541</v>
      </c>
      <c r="C287" s="26">
        <v>0</v>
      </c>
      <c r="D287" s="10"/>
      <c r="E287" s="10">
        <f t="shared" si="4"/>
        <v>0</v>
      </c>
    </row>
    <row r="288" s="1" customFormat="1" spans="1:5">
      <c r="A288" s="24" t="s">
        <v>542</v>
      </c>
      <c r="B288" s="25" t="s">
        <v>543</v>
      </c>
      <c r="C288" s="26">
        <v>0</v>
      </c>
      <c r="D288" s="10"/>
      <c r="E288" s="10">
        <f t="shared" si="4"/>
        <v>0</v>
      </c>
    </row>
    <row r="289" s="1" customFormat="1" spans="1:5">
      <c r="A289" s="24" t="s">
        <v>544</v>
      </c>
      <c r="B289" s="25" t="s">
        <v>545</v>
      </c>
      <c r="C289" s="26">
        <v>0</v>
      </c>
      <c r="D289" s="10"/>
      <c r="E289" s="10">
        <f t="shared" si="4"/>
        <v>0</v>
      </c>
    </row>
    <row r="290" s="1" customFormat="1" spans="1:5">
      <c r="A290" s="24" t="s">
        <v>546</v>
      </c>
      <c r="B290" s="25" t="s">
        <v>547</v>
      </c>
      <c r="C290" s="26">
        <v>0</v>
      </c>
      <c r="D290" s="10"/>
      <c r="E290" s="10">
        <f t="shared" si="4"/>
        <v>0</v>
      </c>
    </row>
    <row r="291" s="1" customFormat="1" spans="1:5">
      <c r="A291" s="21" t="s">
        <v>548</v>
      </c>
      <c r="B291" s="22" t="s">
        <v>549</v>
      </c>
      <c r="C291" s="23">
        <v>20</v>
      </c>
      <c r="D291" s="10">
        <f>D292</f>
        <v>0</v>
      </c>
      <c r="E291" s="10">
        <f t="shared" si="4"/>
        <v>20</v>
      </c>
    </row>
    <row r="292" s="1" customFormat="1" spans="1:5">
      <c r="A292" s="24" t="s">
        <v>550</v>
      </c>
      <c r="B292" s="25" t="s">
        <v>551</v>
      </c>
      <c r="C292" s="26">
        <v>20</v>
      </c>
      <c r="D292" s="7"/>
      <c r="E292" s="10">
        <f t="shared" si="4"/>
        <v>20</v>
      </c>
    </row>
    <row r="293" s="1" customFormat="1" spans="1:5">
      <c r="A293" s="21" t="s">
        <v>552</v>
      </c>
      <c r="B293" s="22" t="s">
        <v>553</v>
      </c>
      <c r="C293" s="23">
        <v>862</v>
      </c>
      <c r="D293" s="10">
        <f>D294+D297+D308+D315+D323+D332+D346+D356+D366+D374+D380</f>
        <v>-70</v>
      </c>
      <c r="E293" s="10">
        <f t="shared" si="4"/>
        <v>792</v>
      </c>
    </row>
    <row r="294" s="1" customFormat="1" spans="1:5">
      <c r="A294" s="21" t="s">
        <v>554</v>
      </c>
      <c r="B294" s="22" t="s">
        <v>555</v>
      </c>
      <c r="C294" s="23">
        <v>0</v>
      </c>
      <c r="D294" s="10">
        <f>D295+D296</f>
        <v>0</v>
      </c>
      <c r="E294" s="10">
        <f t="shared" si="4"/>
        <v>0</v>
      </c>
    </row>
    <row r="295" s="1" customFormat="1" spans="1:5">
      <c r="A295" s="24" t="s">
        <v>556</v>
      </c>
      <c r="B295" s="25" t="s">
        <v>557</v>
      </c>
      <c r="C295" s="26">
        <v>0</v>
      </c>
      <c r="D295" s="10"/>
      <c r="E295" s="10">
        <f t="shared" si="4"/>
        <v>0</v>
      </c>
    </row>
    <row r="296" s="1" customFormat="1" spans="1:5">
      <c r="A296" s="24" t="s">
        <v>558</v>
      </c>
      <c r="B296" s="25" t="s">
        <v>559</v>
      </c>
      <c r="C296" s="26">
        <v>0</v>
      </c>
      <c r="D296" s="10"/>
      <c r="E296" s="10">
        <f t="shared" si="4"/>
        <v>0</v>
      </c>
    </row>
    <row r="297" s="1" customFormat="1" spans="1:5">
      <c r="A297" s="21" t="s">
        <v>560</v>
      </c>
      <c r="B297" s="22" t="s">
        <v>561</v>
      </c>
      <c r="C297" s="23">
        <v>771</v>
      </c>
      <c r="D297" s="10">
        <f>SUM(D298:D307)</f>
        <v>-65</v>
      </c>
      <c r="E297" s="10">
        <f t="shared" si="4"/>
        <v>706</v>
      </c>
    </row>
    <row r="298" s="1" customFormat="1" spans="1:5">
      <c r="A298" s="24" t="s">
        <v>562</v>
      </c>
      <c r="B298" s="25" t="s">
        <v>90</v>
      </c>
      <c r="C298" s="26">
        <v>727</v>
      </c>
      <c r="D298" s="7">
        <v>-54</v>
      </c>
      <c r="E298" s="10">
        <f t="shared" si="4"/>
        <v>673</v>
      </c>
    </row>
    <row r="299" s="1" customFormat="1" spans="1:5">
      <c r="A299" s="24" t="s">
        <v>563</v>
      </c>
      <c r="B299" s="25" t="s">
        <v>92</v>
      </c>
      <c r="C299" s="26">
        <v>12</v>
      </c>
      <c r="D299" s="7">
        <v>-1</v>
      </c>
      <c r="E299" s="10">
        <f t="shared" si="4"/>
        <v>11</v>
      </c>
    </row>
    <row r="300" s="1" customFormat="1" spans="1:5">
      <c r="A300" s="24" t="s">
        <v>564</v>
      </c>
      <c r="B300" s="25" t="s">
        <v>94</v>
      </c>
      <c r="C300" s="26">
        <v>0</v>
      </c>
      <c r="D300" s="10"/>
      <c r="E300" s="10">
        <f t="shared" si="4"/>
        <v>0</v>
      </c>
    </row>
    <row r="301" s="1" customFormat="1" spans="1:5">
      <c r="A301" s="24" t="s">
        <v>565</v>
      </c>
      <c r="B301" s="25" t="s">
        <v>191</v>
      </c>
      <c r="C301" s="26">
        <v>0</v>
      </c>
      <c r="D301" s="10"/>
      <c r="E301" s="10">
        <f t="shared" si="4"/>
        <v>0</v>
      </c>
    </row>
    <row r="302" s="1" customFormat="1" spans="1:5">
      <c r="A302" s="24" t="s">
        <v>566</v>
      </c>
      <c r="B302" s="25" t="s">
        <v>567</v>
      </c>
      <c r="C302" s="26">
        <v>0</v>
      </c>
      <c r="D302" s="10"/>
      <c r="E302" s="10">
        <f t="shared" si="4"/>
        <v>0</v>
      </c>
    </row>
    <row r="303" s="1" customFormat="1" spans="1:5">
      <c r="A303" s="24" t="s">
        <v>568</v>
      </c>
      <c r="B303" s="25" t="s">
        <v>569</v>
      </c>
      <c r="C303" s="26">
        <v>0</v>
      </c>
      <c r="D303" s="10"/>
      <c r="E303" s="10">
        <f t="shared" si="4"/>
        <v>0</v>
      </c>
    </row>
    <row r="304" s="1" customFormat="1" spans="1:5">
      <c r="A304" s="24" t="s">
        <v>570</v>
      </c>
      <c r="B304" s="25" t="s">
        <v>571</v>
      </c>
      <c r="C304" s="26">
        <v>0</v>
      </c>
      <c r="D304" s="10"/>
      <c r="E304" s="10">
        <f t="shared" si="4"/>
        <v>0</v>
      </c>
    </row>
    <row r="305" s="1" customFormat="1" spans="1:5">
      <c r="A305" s="24" t="s">
        <v>572</v>
      </c>
      <c r="B305" s="25" t="s">
        <v>573</v>
      </c>
      <c r="C305" s="26">
        <v>0</v>
      </c>
      <c r="D305" s="10"/>
      <c r="E305" s="10">
        <f t="shared" si="4"/>
        <v>0</v>
      </c>
    </row>
    <row r="306" s="1" customFormat="1" spans="1:5">
      <c r="A306" s="24" t="s">
        <v>574</v>
      </c>
      <c r="B306" s="25" t="s">
        <v>108</v>
      </c>
      <c r="C306" s="26">
        <v>0</v>
      </c>
      <c r="D306" s="10"/>
      <c r="E306" s="10">
        <f t="shared" si="4"/>
        <v>0</v>
      </c>
    </row>
    <row r="307" s="1" customFormat="1" spans="1:5">
      <c r="A307" s="24" t="s">
        <v>575</v>
      </c>
      <c r="B307" s="25" t="s">
        <v>576</v>
      </c>
      <c r="C307" s="26">
        <v>32</v>
      </c>
      <c r="D307" s="7">
        <v>-10</v>
      </c>
      <c r="E307" s="10">
        <f t="shared" si="4"/>
        <v>22</v>
      </c>
    </row>
    <row r="308" s="1" customFormat="1" spans="1:5">
      <c r="A308" s="21" t="s">
        <v>577</v>
      </c>
      <c r="B308" s="22" t="s">
        <v>578</v>
      </c>
      <c r="C308" s="23">
        <v>0</v>
      </c>
      <c r="D308" s="10">
        <f>SUM(D309:D314)</f>
        <v>0</v>
      </c>
      <c r="E308" s="10">
        <f t="shared" si="4"/>
        <v>0</v>
      </c>
    </row>
    <row r="309" s="1" customFormat="1" spans="1:5">
      <c r="A309" s="24" t="s">
        <v>579</v>
      </c>
      <c r="B309" s="25" t="s">
        <v>90</v>
      </c>
      <c r="C309" s="26">
        <v>0</v>
      </c>
      <c r="D309" s="10"/>
      <c r="E309" s="10">
        <f t="shared" si="4"/>
        <v>0</v>
      </c>
    </row>
    <row r="310" s="1" customFormat="1" spans="1:5">
      <c r="A310" s="24" t="s">
        <v>580</v>
      </c>
      <c r="B310" s="25" t="s">
        <v>92</v>
      </c>
      <c r="C310" s="26">
        <v>0</v>
      </c>
      <c r="D310" s="10"/>
      <c r="E310" s="10">
        <f t="shared" si="4"/>
        <v>0</v>
      </c>
    </row>
    <row r="311" s="1" customFormat="1" spans="1:5">
      <c r="A311" s="24" t="s">
        <v>581</v>
      </c>
      <c r="B311" s="25" t="s">
        <v>94</v>
      </c>
      <c r="C311" s="26">
        <v>0</v>
      </c>
      <c r="D311" s="10"/>
      <c r="E311" s="10">
        <f t="shared" si="4"/>
        <v>0</v>
      </c>
    </row>
    <row r="312" s="1" customFormat="1" spans="1:5">
      <c r="A312" s="24" t="s">
        <v>582</v>
      </c>
      <c r="B312" s="25" t="s">
        <v>583</v>
      </c>
      <c r="C312" s="26">
        <v>0</v>
      </c>
      <c r="D312" s="10"/>
      <c r="E312" s="10">
        <f t="shared" si="4"/>
        <v>0</v>
      </c>
    </row>
    <row r="313" s="1" customFormat="1" spans="1:5">
      <c r="A313" s="24" t="s">
        <v>584</v>
      </c>
      <c r="B313" s="25" t="s">
        <v>108</v>
      </c>
      <c r="C313" s="26">
        <v>0</v>
      </c>
      <c r="D313" s="10"/>
      <c r="E313" s="10">
        <f t="shared" si="4"/>
        <v>0</v>
      </c>
    </row>
    <row r="314" s="1" customFormat="1" spans="1:5">
      <c r="A314" s="24" t="s">
        <v>585</v>
      </c>
      <c r="B314" s="25" t="s">
        <v>586</v>
      </c>
      <c r="C314" s="26">
        <v>0</v>
      </c>
      <c r="D314" s="10"/>
      <c r="E314" s="10">
        <f t="shared" si="4"/>
        <v>0</v>
      </c>
    </row>
    <row r="315" s="1" customFormat="1" spans="1:5">
      <c r="A315" s="21" t="s">
        <v>587</v>
      </c>
      <c r="B315" s="22" t="s">
        <v>588</v>
      </c>
      <c r="C315" s="23">
        <v>0</v>
      </c>
      <c r="D315" s="10">
        <f>SUM(D316:D322)</f>
        <v>0</v>
      </c>
      <c r="E315" s="10">
        <f t="shared" si="4"/>
        <v>0</v>
      </c>
    </row>
    <row r="316" s="1" customFormat="1" spans="1:5">
      <c r="A316" s="24" t="s">
        <v>589</v>
      </c>
      <c r="B316" s="25" t="s">
        <v>90</v>
      </c>
      <c r="C316" s="26">
        <v>0</v>
      </c>
      <c r="D316" s="10"/>
      <c r="E316" s="10">
        <f t="shared" si="4"/>
        <v>0</v>
      </c>
    </row>
    <row r="317" s="1" customFormat="1" spans="1:5">
      <c r="A317" s="24" t="s">
        <v>590</v>
      </c>
      <c r="B317" s="25" t="s">
        <v>92</v>
      </c>
      <c r="C317" s="26">
        <v>0</v>
      </c>
      <c r="D317" s="10"/>
      <c r="E317" s="10">
        <f t="shared" si="4"/>
        <v>0</v>
      </c>
    </row>
    <row r="318" s="1" customFormat="1" spans="1:5">
      <c r="A318" s="24" t="s">
        <v>591</v>
      </c>
      <c r="B318" s="25" t="s">
        <v>94</v>
      </c>
      <c r="C318" s="26">
        <v>0</v>
      </c>
      <c r="D318" s="10"/>
      <c r="E318" s="10">
        <f t="shared" si="4"/>
        <v>0</v>
      </c>
    </row>
    <row r="319" s="1" customFormat="1" spans="1:5">
      <c r="A319" s="24" t="s">
        <v>592</v>
      </c>
      <c r="B319" s="25" t="s">
        <v>593</v>
      </c>
      <c r="C319" s="26">
        <v>0</v>
      </c>
      <c r="D319" s="10"/>
      <c r="E319" s="10">
        <f t="shared" si="4"/>
        <v>0</v>
      </c>
    </row>
    <row r="320" s="1" customFormat="1" spans="1:5">
      <c r="A320" s="24" t="s">
        <v>594</v>
      </c>
      <c r="B320" s="25" t="s">
        <v>595</v>
      </c>
      <c r="C320" s="26">
        <v>0</v>
      </c>
      <c r="D320" s="10"/>
      <c r="E320" s="10">
        <f t="shared" si="4"/>
        <v>0</v>
      </c>
    </row>
    <row r="321" s="1" customFormat="1" spans="1:5">
      <c r="A321" s="24" t="s">
        <v>596</v>
      </c>
      <c r="B321" s="25" t="s">
        <v>108</v>
      </c>
      <c r="C321" s="26">
        <v>0</v>
      </c>
      <c r="D321" s="10"/>
      <c r="E321" s="10">
        <f t="shared" si="4"/>
        <v>0</v>
      </c>
    </row>
    <row r="322" s="1" customFormat="1" spans="1:5">
      <c r="A322" s="24" t="s">
        <v>597</v>
      </c>
      <c r="B322" s="25" t="s">
        <v>598</v>
      </c>
      <c r="C322" s="26">
        <v>0</v>
      </c>
      <c r="D322" s="10"/>
      <c r="E322" s="10">
        <f t="shared" si="4"/>
        <v>0</v>
      </c>
    </row>
    <row r="323" s="1" customFormat="1" spans="1:5">
      <c r="A323" s="21" t="s">
        <v>599</v>
      </c>
      <c r="B323" s="22" t="s">
        <v>600</v>
      </c>
      <c r="C323" s="23">
        <v>0</v>
      </c>
      <c r="D323" s="10">
        <f>SUM(D324:D331)</f>
        <v>0</v>
      </c>
      <c r="E323" s="10">
        <f t="shared" si="4"/>
        <v>0</v>
      </c>
    </row>
    <row r="324" s="1" customFormat="1" spans="1:5">
      <c r="A324" s="24" t="s">
        <v>601</v>
      </c>
      <c r="B324" s="25" t="s">
        <v>90</v>
      </c>
      <c r="C324" s="26">
        <v>0</v>
      </c>
      <c r="D324" s="10"/>
      <c r="E324" s="10">
        <f t="shared" ref="E324:E387" si="5">C324+D324</f>
        <v>0</v>
      </c>
    </row>
    <row r="325" s="1" customFormat="1" spans="1:5">
      <c r="A325" s="24" t="s">
        <v>602</v>
      </c>
      <c r="B325" s="25" t="s">
        <v>92</v>
      </c>
      <c r="C325" s="26">
        <v>0</v>
      </c>
      <c r="D325" s="10"/>
      <c r="E325" s="10">
        <f t="shared" si="5"/>
        <v>0</v>
      </c>
    </row>
    <row r="326" s="1" customFormat="1" spans="1:5">
      <c r="A326" s="24" t="s">
        <v>603</v>
      </c>
      <c r="B326" s="25" t="s">
        <v>94</v>
      </c>
      <c r="C326" s="26">
        <v>0</v>
      </c>
      <c r="D326" s="10"/>
      <c r="E326" s="10">
        <f t="shared" si="5"/>
        <v>0</v>
      </c>
    </row>
    <row r="327" s="1" customFormat="1" spans="1:5">
      <c r="A327" s="24" t="s">
        <v>604</v>
      </c>
      <c r="B327" s="25" t="s">
        <v>605</v>
      </c>
      <c r="C327" s="26">
        <v>0</v>
      </c>
      <c r="D327" s="10"/>
      <c r="E327" s="10">
        <f t="shared" si="5"/>
        <v>0</v>
      </c>
    </row>
    <row r="328" s="1" customFormat="1" spans="1:5">
      <c r="A328" s="24" t="s">
        <v>606</v>
      </c>
      <c r="B328" s="25" t="s">
        <v>607</v>
      </c>
      <c r="C328" s="26">
        <v>0</v>
      </c>
      <c r="D328" s="10"/>
      <c r="E328" s="10">
        <f t="shared" si="5"/>
        <v>0</v>
      </c>
    </row>
    <row r="329" s="1" customFormat="1" spans="1:5">
      <c r="A329" s="24" t="s">
        <v>608</v>
      </c>
      <c r="B329" s="25" t="s">
        <v>609</v>
      </c>
      <c r="C329" s="26">
        <v>0</v>
      </c>
      <c r="D329" s="10"/>
      <c r="E329" s="10">
        <f t="shared" si="5"/>
        <v>0</v>
      </c>
    </row>
    <row r="330" s="1" customFormat="1" spans="1:5">
      <c r="A330" s="24" t="s">
        <v>610</v>
      </c>
      <c r="B330" s="25" t="s">
        <v>108</v>
      </c>
      <c r="C330" s="26">
        <v>0</v>
      </c>
      <c r="D330" s="10"/>
      <c r="E330" s="10">
        <f t="shared" si="5"/>
        <v>0</v>
      </c>
    </row>
    <row r="331" s="1" customFormat="1" spans="1:5">
      <c r="A331" s="24" t="s">
        <v>611</v>
      </c>
      <c r="B331" s="25" t="s">
        <v>612</v>
      </c>
      <c r="C331" s="26">
        <v>0</v>
      </c>
      <c r="D331" s="10"/>
      <c r="E331" s="10">
        <f t="shared" si="5"/>
        <v>0</v>
      </c>
    </row>
    <row r="332" s="1" customFormat="1" spans="1:5">
      <c r="A332" s="21" t="s">
        <v>613</v>
      </c>
      <c r="B332" s="22" t="s">
        <v>614</v>
      </c>
      <c r="C332" s="23">
        <v>68</v>
      </c>
      <c r="D332" s="10">
        <f>SUM(D333:D345)</f>
        <v>0</v>
      </c>
      <c r="E332" s="10">
        <f t="shared" si="5"/>
        <v>68</v>
      </c>
    </row>
    <row r="333" s="1" customFormat="1" spans="1:5">
      <c r="A333" s="24" t="s">
        <v>615</v>
      </c>
      <c r="B333" s="25" t="s">
        <v>90</v>
      </c>
      <c r="C333" s="26">
        <v>45</v>
      </c>
      <c r="D333" s="10"/>
      <c r="E333" s="10">
        <f t="shared" si="5"/>
        <v>45</v>
      </c>
    </row>
    <row r="334" s="1" customFormat="1" spans="1:5">
      <c r="A334" s="24" t="s">
        <v>616</v>
      </c>
      <c r="B334" s="25" t="s">
        <v>92</v>
      </c>
      <c r="C334" s="26">
        <v>2</v>
      </c>
      <c r="D334" s="10"/>
      <c r="E334" s="10">
        <f t="shared" si="5"/>
        <v>2</v>
      </c>
    </row>
    <row r="335" s="1" customFormat="1" spans="1:5">
      <c r="A335" s="24" t="s">
        <v>617</v>
      </c>
      <c r="B335" s="25" t="s">
        <v>94</v>
      </c>
      <c r="C335" s="26">
        <v>0</v>
      </c>
      <c r="D335" s="10"/>
      <c r="E335" s="10">
        <f t="shared" si="5"/>
        <v>0</v>
      </c>
    </row>
    <row r="336" s="1" customFormat="1" spans="1:5">
      <c r="A336" s="24" t="s">
        <v>618</v>
      </c>
      <c r="B336" s="25" t="s">
        <v>619</v>
      </c>
      <c r="C336" s="26">
        <v>14</v>
      </c>
      <c r="D336" s="10"/>
      <c r="E336" s="10">
        <f t="shared" si="5"/>
        <v>14</v>
      </c>
    </row>
    <row r="337" s="1" customFormat="1" spans="1:5">
      <c r="A337" s="24" t="s">
        <v>620</v>
      </c>
      <c r="B337" s="25" t="s">
        <v>621</v>
      </c>
      <c r="C337" s="26">
        <v>0</v>
      </c>
      <c r="D337" s="10"/>
      <c r="E337" s="10">
        <f t="shared" si="5"/>
        <v>0</v>
      </c>
    </row>
    <row r="338" s="1" customFormat="1" spans="1:5">
      <c r="A338" s="24" t="s">
        <v>622</v>
      </c>
      <c r="B338" s="25" t="s">
        <v>623</v>
      </c>
      <c r="C338" s="26">
        <v>0</v>
      </c>
      <c r="D338" s="10"/>
      <c r="E338" s="10">
        <f t="shared" si="5"/>
        <v>0</v>
      </c>
    </row>
    <row r="339" s="1" customFormat="1" spans="1:5">
      <c r="A339" s="24" t="s">
        <v>624</v>
      </c>
      <c r="B339" s="25" t="s">
        <v>625</v>
      </c>
      <c r="C339" s="26">
        <v>0</v>
      </c>
      <c r="D339" s="10"/>
      <c r="E339" s="10">
        <f t="shared" si="5"/>
        <v>0</v>
      </c>
    </row>
    <row r="340" s="1" customFormat="1" spans="1:5">
      <c r="A340" s="24" t="s">
        <v>626</v>
      </c>
      <c r="B340" s="25" t="s">
        <v>627</v>
      </c>
      <c r="C340" s="26">
        <v>0</v>
      </c>
      <c r="D340" s="10"/>
      <c r="E340" s="10">
        <f t="shared" si="5"/>
        <v>0</v>
      </c>
    </row>
    <row r="341" s="1" customFormat="1" spans="1:5">
      <c r="A341" s="24" t="s">
        <v>628</v>
      </c>
      <c r="B341" s="25" t="s">
        <v>629</v>
      </c>
      <c r="C341" s="26">
        <v>7</v>
      </c>
      <c r="D341" s="10"/>
      <c r="E341" s="10">
        <f t="shared" si="5"/>
        <v>7</v>
      </c>
    </row>
    <row r="342" s="1" customFormat="1" spans="1:5">
      <c r="A342" s="24" t="s">
        <v>630</v>
      </c>
      <c r="B342" s="25" t="s">
        <v>631</v>
      </c>
      <c r="C342" s="26">
        <v>0</v>
      </c>
      <c r="D342" s="10"/>
      <c r="E342" s="10">
        <f t="shared" si="5"/>
        <v>0</v>
      </c>
    </row>
    <row r="343" s="1" customFormat="1" spans="1:5">
      <c r="A343" s="24" t="s">
        <v>632</v>
      </c>
      <c r="B343" s="25" t="s">
        <v>191</v>
      </c>
      <c r="C343" s="26">
        <v>0</v>
      </c>
      <c r="D343" s="10"/>
      <c r="E343" s="10">
        <f t="shared" si="5"/>
        <v>0</v>
      </c>
    </row>
    <row r="344" s="1" customFormat="1" spans="1:5">
      <c r="A344" s="24" t="s">
        <v>633</v>
      </c>
      <c r="B344" s="25" t="s">
        <v>108</v>
      </c>
      <c r="C344" s="26">
        <v>0</v>
      </c>
      <c r="D344" s="10"/>
      <c r="E344" s="10">
        <f t="shared" si="5"/>
        <v>0</v>
      </c>
    </row>
    <row r="345" s="1" customFormat="1" spans="1:5">
      <c r="A345" s="24" t="s">
        <v>634</v>
      </c>
      <c r="B345" s="25" t="s">
        <v>635</v>
      </c>
      <c r="C345" s="26">
        <v>0</v>
      </c>
      <c r="D345" s="10"/>
      <c r="E345" s="10">
        <f t="shared" si="5"/>
        <v>0</v>
      </c>
    </row>
    <row r="346" s="1" customFormat="1" spans="1:5">
      <c r="A346" s="21" t="s">
        <v>636</v>
      </c>
      <c r="B346" s="22" t="s">
        <v>637</v>
      </c>
      <c r="C346" s="23">
        <v>0</v>
      </c>
      <c r="D346" s="10">
        <f>SUM(D347:D355)</f>
        <v>0</v>
      </c>
      <c r="E346" s="10">
        <f t="shared" si="5"/>
        <v>0</v>
      </c>
    </row>
    <row r="347" s="1" customFormat="1" spans="1:5">
      <c r="A347" s="24" t="s">
        <v>638</v>
      </c>
      <c r="B347" s="25" t="s">
        <v>90</v>
      </c>
      <c r="C347" s="26">
        <v>0</v>
      </c>
      <c r="D347" s="10"/>
      <c r="E347" s="10">
        <f t="shared" si="5"/>
        <v>0</v>
      </c>
    </row>
    <row r="348" s="1" customFormat="1" spans="1:5">
      <c r="A348" s="24" t="s">
        <v>639</v>
      </c>
      <c r="B348" s="25" t="s">
        <v>92</v>
      </c>
      <c r="C348" s="26">
        <v>0</v>
      </c>
      <c r="D348" s="10"/>
      <c r="E348" s="10">
        <f t="shared" si="5"/>
        <v>0</v>
      </c>
    </row>
    <row r="349" s="1" customFormat="1" spans="1:5">
      <c r="A349" s="24" t="s">
        <v>640</v>
      </c>
      <c r="B349" s="25" t="s">
        <v>94</v>
      </c>
      <c r="C349" s="26">
        <v>0</v>
      </c>
      <c r="D349" s="10"/>
      <c r="E349" s="10">
        <f t="shared" si="5"/>
        <v>0</v>
      </c>
    </row>
    <row r="350" s="1" customFormat="1" spans="1:5">
      <c r="A350" s="24" t="s">
        <v>641</v>
      </c>
      <c r="B350" s="25" t="s">
        <v>642</v>
      </c>
      <c r="C350" s="26">
        <v>0</v>
      </c>
      <c r="D350" s="10"/>
      <c r="E350" s="10">
        <f t="shared" si="5"/>
        <v>0</v>
      </c>
    </row>
    <row r="351" s="1" customFormat="1" spans="1:5">
      <c r="A351" s="24" t="s">
        <v>643</v>
      </c>
      <c r="B351" s="25" t="s">
        <v>644</v>
      </c>
      <c r="C351" s="26">
        <v>0</v>
      </c>
      <c r="D351" s="10"/>
      <c r="E351" s="10">
        <f t="shared" si="5"/>
        <v>0</v>
      </c>
    </row>
    <row r="352" s="1" customFormat="1" spans="1:5">
      <c r="A352" s="24" t="s">
        <v>645</v>
      </c>
      <c r="B352" s="25" t="s">
        <v>646</v>
      </c>
      <c r="C352" s="26">
        <v>0</v>
      </c>
      <c r="D352" s="10"/>
      <c r="E352" s="10">
        <f t="shared" si="5"/>
        <v>0</v>
      </c>
    </row>
    <row r="353" s="1" customFormat="1" spans="1:5">
      <c r="A353" s="24" t="s">
        <v>647</v>
      </c>
      <c r="B353" s="25" t="s">
        <v>191</v>
      </c>
      <c r="C353" s="26">
        <v>0</v>
      </c>
      <c r="D353" s="10"/>
      <c r="E353" s="10">
        <f t="shared" si="5"/>
        <v>0</v>
      </c>
    </row>
    <row r="354" s="1" customFormat="1" spans="1:5">
      <c r="A354" s="24" t="s">
        <v>648</v>
      </c>
      <c r="B354" s="25" t="s">
        <v>108</v>
      </c>
      <c r="C354" s="26">
        <v>0</v>
      </c>
      <c r="D354" s="10"/>
      <c r="E354" s="10">
        <f t="shared" si="5"/>
        <v>0</v>
      </c>
    </row>
    <row r="355" s="1" customFormat="1" spans="1:5">
      <c r="A355" s="24" t="s">
        <v>649</v>
      </c>
      <c r="B355" s="25" t="s">
        <v>650</v>
      </c>
      <c r="C355" s="26">
        <v>0</v>
      </c>
      <c r="D355" s="10"/>
      <c r="E355" s="10">
        <f t="shared" si="5"/>
        <v>0</v>
      </c>
    </row>
    <row r="356" s="1" customFormat="1" spans="1:5">
      <c r="A356" s="21" t="s">
        <v>651</v>
      </c>
      <c r="B356" s="22" t="s">
        <v>652</v>
      </c>
      <c r="C356" s="23">
        <v>0</v>
      </c>
      <c r="D356" s="10">
        <f>SUM(D357:D365)</f>
        <v>0</v>
      </c>
      <c r="E356" s="10">
        <f t="shared" si="5"/>
        <v>0</v>
      </c>
    </row>
    <row r="357" s="1" customFormat="1" spans="1:5">
      <c r="A357" s="24" t="s">
        <v>653</v>
      </c>
      <c r="B357" s="25" t="s">
        <v>90</v>
      </c>
      <c r="C357" s="26">
        <v>0</v>
      </c>
      <c r="D357" s="10"/>
      <c r="E357" s="10">
        <f t="shared" si="5"/>
        <v>0</v>
      </c>
    </row>
    <row r="358" s="1" customFormat="1" spans="1:5">
      <c r="A358" s="24" t="s">
        <v>654</v>
      </c>
      <c r="B358" s="25" t="s">
        <v>92</v>
      </c>
      <c r="C358" s="26">
        <v>0</v>
      </c>
      <c r="D358" s="10"/>
      <c r="E358" s="10">
        <f t="shared" si="5"/>
        <v>0</v>
      </c>
    </row>
    <row r="359" s="1" customFormat="1" spans="1:5">
      <c r="A359" s="24" t="s">
        <v>655</v>
      </c>
      <c r="B359" s="25" t="s">
        <v>94</v>
      </c>
      <c r="C359" s="26">
        <v>0</v>
      </c>
      <c r="D359" s="10"/>
      <c r="E359" s="10">
        <f t="shared" si="5"/>
        <v>0</v>
      </c>
    </row>
    <row r="360" s="1" customFormat="1" spans="1:5">
      <c r="A360" s="24" t="s">
        <v>656</v>
      </c>
      <c r="B360" s="25" t="s">
        <v>657</v>
      </c>
      <c r="C360" s="26">
        <v>0</v>
      </c>
      <c r="D360" s="10"/>
      <c r="E360" s="10">
        <f t="shared" si="5"/>
        <v>0</v>
      </c>
    </row>
    <row r="361" s="1" customFormat="1" spans="1:5">
      <c r="A361" s="24" t="s">
        <v>658</v>
      </c>
      <c r="B361" s="25" t="s">
        <v>659</v>
      </c>
      <c r="C361" s="26">
        <v>0</v>
      </c>
      <c r="D361" s="10"/>
      <c r="E361" s="10">
        <f t="shared" si="5"/>
        <v>0</v>
      </c>
    </row>
    <row r="362" s="1" customFormat="1" spans="1:5">
      <c r="A362" s="24" t="s">
        <v>660</v>
      </c>
      <c r="B362" s="25" t="s">
        <v>661</v>
      </c>
      <c r="C362" s="26">
        <v>0</v>
      </c>
      <c r="D362" s="10"/>
      <c r="E362" s="10">
        <f t="shared" si="5"/>
        <v>0</v>
      </c>
    </row>
    <row r="363" s="1" customFormat="1" spans="1:5">
      <c r="A363" s="24" t="s">
        <v>662</v>
      </c>
      <c r="B363" s="25" t="s">
        <v>191</v>
      </c>
      <c r="C363" s="26">
        <v>0</v>
      </c>
      <c r="D363" s="10"/>
      <c r="E363" s="10">
        <f t="shared" si="5"/>
        <v>0</v>
      </c>
    </row>
    <row r="364" s="1" customFormat="1" spans="1:5">
      <c r="A364" s="24" t="s">
        <v>663</v>
      </c>
      <c r="B364" s="25" t="s">
        <v>108</v>
      </c>
      <c r="C364" s="26">
        <v>0</v>
      </c>
      <c r="D364" s="10"/>
      <c r="E364" s="10">
        <f t="shared" si="5"/>
        <v>0</v>
      </c>
    </row>
    <row r="365" s="1" customFormat="1" spans="1:5">
      <c r="A365" s="24" t="s">
        <v>664</v>
      </c>
      <c r="B365" s="25" t="s">
        <v>665</v>
      </c>
      <c r="C365" s="26">
        <v>0</v>
      </c>
      <c r="D365" s="10"/>
      <c r="E365" s="10">
        <f t="shared" si="5"/>
        <v>0</v>
      </c>
    </row>
    <row r="366" s="1" customFormat="1" spans="1:5">
      <c r="A366" s="21" t="s">
        <v>666</v>
      </c>
      <c r="B366" s="22" t="s">
        <v>667</v>
      </c>
      <c r="C366" s="23">
        <v>0</v>
      </c>
      <c r="D366" s="10">
        <f>SUM(D367:D373)</f>
        <v>0</v>
      </c>
      <c r="E366" s="10">
        <f t="shared" si="5"/>
        <v>0</v>
      </c>
    </row>
    <row r="367" s="1" customFormat="1" spans="1:5">
      <c r="A367" s="24" t="s">
        <v>668</v>
      </c>
      <c r="B367" s="25" t="s">
        <v>90</v>
      </c>
      <c r="C367" s="26">
        <v>0</v>
      </c>
      <c r="D367" s="10"/>
      <c r="E367" s="10">
        <f t="shared" si="5"/>
        <v>0</v>
      </c>
    </row>
    <row r="368" s="1" customFormat="1" spans="1:5">
      <c r="A368" s="24" t="s">
        <v>669</v>
      </c>
      <c r="B368" s="25" t="s">
        <v>92</v>
      </c>
      <c r="C368" s="26">
        <v>0</v>
      </c>
      <c r="D368" s="10"/>
      <c r="E368" s="10">
        <f t="shared" si="5"/>
        <v>0</v>
      </c>
    </row>
    <row r="369" s="1" customFormat="1" spans="1:5">
      <c r="A369" s="24" t="s">
        <v>670</v>
      </c>
      <c r="B369" s="25" t="s">
        <v>94</v>
      </c>
      <c r="C369" s="26">
        <v>0</v>
      </c>
      <c r="D369" s="10"/>
      <c r="E369" s="10">
        <f t="shared" si="5"/>
        <v>0</v>
      </c>
    </row>
    <row r="370" s="1" customFormat="1" spans="1:5">
      <c r="A370" s="24" t="s">
        <v>671</v>
      </c>
      <c r="B370" s="25" t="s">
        <v>672</v>
      </c>
      <c r="C370" s="26">
        <v>0</v>
      </c>
      <c r="D370" s="10"/>
      <c r="E370" s="10">
        <f t="shared" si="5"/>
        <v>0</v>
      </c>
    </row>
    <row r="371" s="1" customFormat="1" spans="1:5">
      <c r="A371" s="24" t="s">
        <v>673</v>
      </c>
      <c r="B371" s="25" t="s">
        <v>674</v>
      </c>
      <c r="C371" s="26">
        <v>0</v>
      </c>
      <c r="D371" s="10"/>
      <c r="E371" s="10">
        <f t="shared" si="5"/>
        <v>0</v>
      </c>
    </row>
    <row r="372" s="1" customFormat="1" spans="1:5">
      <c r="A372" s="24" t="s">
        <v>675</v>
      </c>
      <c r="B372" s="25" t="s">
        <v>108</v>
      </c>
      <c r="C372" s="26">
        <v>0</v>
      </c>
      <c r="D372" s="10"/>
      <c r="E372" s="10">
        <f t="shared" si="5"/>
        <v>0</v>
      </c>
    </row>
    <row r="373" s="1" customFormat="1" spans="1:5">
      <c r="A373" s="24" t="s">
        <v>676</v>
      </c>
      <c r="B373" s="25" t="s">
        <v>677</v>
      </c>
      <c r="C373" s="26">
        <v>0</v>
      </c>
      <c r="D373" s="10"/>
      <c r="E373" s="10">
        <f t="shared" si="5"/>
        <v>0</v>
      </c>
    </row>
    <row r="374" s="1" customFormat="1" spans="1:5">
      <c r="A374" s="21" t="s">
        <v>678</v>
      </c>
      <c r="B374" s="22" t="s">
        <v>679</v>
      </c>
      <c r="C374" s="23">
        <v>0</v>
      </c>
      <c r="D374" s="10">
        <f>SUM(D375:D379)</f>
        <v>0</v>
      </c>
      <c r="E374" s="10">
        <f t="shared" si="5"/>
        <v>0</v>
      </c>
    </row>
    <row r="375" s="1" customFormat="1" spans="1:5">
      <c r="A375" s="24" t="s">
        <v>680</v>
      </c>
      <c r="B375" s="25" t="s">
        <v>90</v>
      </c>
      <c r="C375" s="26">
        <v>0</v>
      </c>
      <c r="D375" s="10"/>
      <c r="E375" s="10">
        <f t="shared" si="5"/>
        <v>0</v>
      </c>
    </row>
    <row r="376" s="1" customFormat="1" spans="1:5">
      <c r="A376" s="24" t="s">
        <v>681</v>
      </c>
      <c r="B376" s="25" t="s">
        <v>92</v>
      </c>
      <c r="C376" s="26">
        <v>0</v>
      </c>
      <c r="D376" s="10"/>
      <c r="E376" s="10">
        <f t="shared" si="5"/>
        <v>0</v>
      </c>
    </row>
    <row r="377" s="1" customFormat="1" spans="1:5">
      <c r="A377" s="24" t="s">
        <v>682</v>
      </c>
      <c r="B377" s="25" t="s">
        <v>191</v>
      </c>
      <c r="C377" s="26">
        <v>0</v>
      </c>
      <c r="D377" s="10"/>
      <c r="E377" s="10">
        <f t="shared" si="5"/>
        <v>0</v>
      </c>
    </row>
    <row r="378" s="1" customFormat="1" spans="1:5">
      <c r="A378" s="24" t="s">
        <v>683</v>
      </c>
      <c r="B378" s="25" t="s">
        <v>684</v>
      </c>
      <c r="C378" s="26">
        <v>0</v>
      </c>
      <c r="D378" s="10"/>
      <c r="E378" s="10">
        <f t="shared" si="5"/>
        <v>0</v>
      </c>
    </row>
    <row r="379" s="1" customFormat="1" spans="1:5">
      <c r="A379" s="24" t="s">
        <v>685</v>
      </c>
      <c r="B379" s="25" t="s">
        <v>686</v>
      </c>
      <c r="C379" s="26">
        <v>0</v>
      </c>
      <c r="D379" s="10"/>
      <c r="E379" s="10">
        <f t="shared" si="5"/>
        <v>0</v>
      </c>
    </row>
    <row r="380" s="1" customFormat="1" spans="1:5">
      <c r="A380" s="21" t="s">
        <v>687</v>
      </c>
      <c r="B380" s="22" t="s">
        <v>688</v>
      </c>
      <c r="C380" s="23">
        <v>23</v>
      </c>
      <c r="D380" s="10">
        <f>D381+D382</f>
        <v>-5</v>
      </c>
      <c r="E380" s="10">
        <f t="shared" si="5"/>
        <v>18</v>
      </c>
    </row>
    <row r="381" s="1" customFormat="1" spans="1:5">
      <c r="A381" s="28" t="s">
        <v>689</v>
      </c>
      <c r="B381" s="29" t="s">
        <v>690</v>
      </c>
      <c r="C381" s="26">
        <v>0</v>
      </c>
      <c r="D381" s="10"/>
      <c r="E381" s="10">
        <f t="shared" si="5"/>
        <v>0</v>
      </c>
    </row>
    <row r="382" s="1" customFormat="1" spans="1:5">
      <c r="A382" s="24" t="s">
        <v>691</v>
      </c>
      <c r="B382" s="25" t="s">
        <v>692</v>
      </c>
      <c r="C382" s="26">
        <v>23</v>
      </c>
      <c r="D382" s="7">
        <v>-5</v>
      </c>
      <c r="E382" s="10">
        <f t="shared" si="5"/>
        <v>18</v>
      </c>
    </row>
    <row r="383" s="1" customFormat="1" spans="1:5">
      <c r="A383" s="21" t="s">
        <v>693</v>
      </c>
      <c r="B383" s="22" t="s">
        <v>694</v>
      </c>
      <c r="C383" s="23">
        <v>5087</v>
      </c>
      <c r="D383" s="10">
        <f>D384+D389+D396+D402+D408+D412+D416+D420+D426+D433</f>
        <v>-355</v>
      </c>
      <c r="E383" s="10">
        <f t="shared" si="5"/>
        <v>4732</v>
      </c>
    </row>
    <row r="384" s="1" customFormat="1" spans="1:5">
      <c r="A384" s="21" t="s">
        <v>695</v>
      </c>
      <c r="B384" s="22" t="s">
        <v>696</v>
      </c>
      <c r="C384" s="23">
        <v>0</v>
      </c>
      <c r="D384" s="10">
        <f>SUM(D385:D388)</f>
        <v>0</v>
      </c>
      <c r="E384" s="10">
        <f t="shared" si="5"/>
        <v>0</v>
      </c>
    </row>
    <row r="385" s="1" customFormat="1" spans="1:5">
      <c r="A385" s="24" t="s">
        <v>697</v>
      </c>
      <c r="B385" s="25" t="s">
        <v>90</v>
      </c>
      <c r="C385" s="26">
        <v>0</v>
      </c>
      <c r="D385" s="10"/>
      <c r="E385" s="10">
        <f t="shared" si="5"/>
        <v>0</v>
      </c>
    </row>
    <row r="386" s="1" customFormat="1" spans="1:5">
      <c r="A386" s="24" t="s">
        <v>698</v>
      </c>
      <c r="B386" s="25" t="s">
        <v>92</v>
      </c>
      <c r="C386" s="26">
        <v>0</v>
      </c>
      <c r="D386" s="10"/>
      <c r="E386" s="10">
        <f t="shared" si="5"/>
        <v>0</v>
      </c>
    </row>
    <row r="387" s="1" customFormat="1" spans="1:5">
      <c r="A387" s="24" t="s">
        <v>699</v>
      </c>
      <c r="B387" s="25" t="s">
        <v>94</v>
      </c>
      <c r="C387" s="26">
        <v>0</v>
      </c>
      <c r="D387" s="10"/>
      <c r="E387" s="10">
        <f t="shared" si="5"/>
        <v>0</v>
      </c>
    </row>
    <row r="388" s="1" customFormat="1" spans="1:5">
      <c r="A388" s="24" t="s">
        <v>700</v>
      </c>
      <c r="B388" s="25" t="s">
        <v>701</v>
      </c>
      <c r="C388" s="26">
        <v>0</v>
      </c>
      <c r="D388" s="10"/>
      <c r="E388" s="10">
        <f t="shared" ref="E388:E451" si="6">C388+D388</f>
        <v>0</v>
      </c>
    </row>
    <row r="389" s="1" customFormat="1" spans="1:5">
      <c r="A389" s="21" t="s">
        <v>702</v>
      </c>
      <c r="B389" s="22" t="s">
        <v>703</v>
      </c>
      <c r="C389" s="23">
        <v>4639</v>
      </c>
      <c r="D389" s="10">
        <f>SUM(D390:D395)</f>
        <v>-215</v>
      </c>
      <c r="E389" s="10">
        <f t="shared" si="6"/>
        <v>4424</v>
      </c>
    </row>
    <row r="390" s="1" customFormat="1" spans="1:5">
      <c r="A390" s="24" t="s">
        <v>704</v>
      </c>
      <c r="B390" s="25" t="s">
        <v>705</v>
      </c>
      <c r="C390" s="26">
        <v>135</v>
      </c>
      <c r="D390" s="7"/>
      <c r="E390" s="10">
        <f t="shared" si="6"/>
        <v>135</v>
      </c>
    </row>
    <row r="391" s="1" customFormat="1" spans="1:5">
      <c r="A391" s="24" t="s">
        <v>706</v>
      </c>
      <c r="B391" s="25" t="s">
        <v>707</v>
      </c>
      <c r="C391" s="26">
        <v>1193</v>
      </c>
      <c r="D391" s="7"/>
      <c r="E391" s="10">
        <f t="shared" si="6"/>
        <v>1193</v>
      </c>
    </row>
    <row r="392" s="1" customFormat="1" spans="1:5">
      <c r="A392" s="24" t="s">
        <v>708</v>
      </c>
      <c r="B392" s="25" t="s">
        <v>709</v>
      </c>
      <c r="C392" s="26">
        <v>866</v>
      </c>
      <c r="D392" s="7"/>
      <c r="E392" s="10">
        <f t="shared" si="6"/>
        <v>866</v>
      </c>
    </row>
    <row r="393" s="1" customFormat="1" spans="1:5">
      <c r="A393" s="24" t="s">
        <v>710</v>
      </c>
      <c r="B393" s="25" t="s">
        <v>711</v>
      </c>
      <c r="C393" s="26">
        <v>81</v>
      </c>
      <c r="D393" s="10"/>
      <c r="E393" s="10">
        <f t="shared" si="6"/>
        <v>81</v>
      </c>
    </row>
    <row r="394" s="1" customFormat="1" spans="1:5">
      <c r="A394" s="24" t="s">
        <v>712</v>
      </c>
      <c r="B394" s="25" t="s">
        <v>713</v>
      </c>
      <c r="C394" s="26">
        <v>0</v>
      </c>
      <c r="D394" s="10"/>
      <c r="E394" s="10">
        <f t="shared" si="6"/>
        <v>0</v>
      </c>
    </row>
    <row r="395" s="1" customFormat="1" spans="1:5">
      <c r="A395" s="24" t="s">
        <v>714</v>
      </c>
      <c r="B395" s="25" t="s">
        <v>715</v>
      </c>
      <c r="C395" s="26">
        <v>2364</v>
      </c>
      <c r="D395" s="10">
        <v>-215</v>
      </c>
      <c r="E395" s="10">
        <f t="shared" si="6"/>
        <v>2149</v>
      </c>
    </row>
    <row r="396" s="1" customFormat="1" spans="1:5">
      <c r="A396" s="21" t="s">
        <v>716</v>
      </c>
      <c r="B396" s="22" t="s">
        <v>717</v>
      </c>
      <c r="C396" s="23">
        <v>13</v>
      </c>
      <c r="D396" s="10">
        <f>SUM(D397:D401)</f>
        <v>0</v>
      </c>
      <c r="E396" s="10">
        <f t="shared" si="6"/>
        <v>13</v>
      </c>
    </row>
    <row r="397" s="1" customFormat="1" spans="1:5">
      <c r="A397" s="24" t="s">
        <v>718</v>
      </c>
      <c r="B397" s="25" t="s">
        <v>719</v>
      </c>
      <c r="C397" s="26">
        <v>0</v>
      </c>
      <c r="D397" s="10"/>
      <c r="E397" s="10">
        <f t="shared" si="6"/>
        <v>0</v>
      </c>
    </row>
    <row r="398" s="1" customFormat="1" spans="1:5">
      <c r="A398" s="24" t="s">
        <v>720</v>
      </c>
      <c r="B398" s="25" t="s">
        <v>721</v>
      </c>
      <c r="C398" s="26">
        <v>13</v>
      </c>
      <c r="D398" s="10"/>
      <c r="E398" s="10">
        <f t="shared" si="6"/>
        <v>13</v>
      </c>
    </row>
    <row r="399" s="1" customFormat="1" spans="1:5">
      <c r="A399" s="24" t="s">
        <v>722</v>
      </c>
      <c r="B399" s="25" t="s">
        <v>723</v>
      </c>
      <c r="C399" s="26">
        <v>0</v>
      </c>
      <c r="D399" s="10"/>
      <c r="E399" s="10">
        <f t="shared" si="6"/>
        <v>0</v>
      </c>
    </row>
    <row r="400" s="1" customFormat="1" spans="1:5">
      <c r="A400" s="24" t="s">
        <v>724</v>
      </c>
      <c r="B400" s="25" t="s">
        <v>725</v>
      </c>
      <c r="C400" s="26">
        <v>0</v>
      </c>
      <c r="D400" s="10"/>
      <c r="E400" s="10">
        <f t="shared" si="6"/>
        <v>0</v>
      </c>
    </row>
    <row r="401" s="1" customFormat="1" spans="1:5">
      <c r="A401" s="24" t="s">
        <v>726</v>
      </c>
      <c r="B401" s="25" t="s">
        <v>727</v>
      </c>
      <c r="C401" s="26">
        <v>0</v>
      </c>
      <c r="D401" s="10"/>
      <c r="E401" s="10">
        <f t="shared" si="6"/>
        <v>0</v>
      </c>
    </row>
    <row r="402" s="1" customFormat="1" spans="1:5">
      <c r="A402" s="21" t="s">
        <v>728</v>
      </c>
      <c r="B402" s="22" t="s">
        <v>729</v>
      </c>
      <c r="C402" s="23">
        <v>0</v>
      </c>
      <c r="D402" s="10">
        <f>SUM(D403:D407)</f>
        <v>0</v>
      </c>
      <c r="E402" s="10">
        <f t="shared" si="6"/>
        <v>0</v>
      </c>
    </row>
    <row r="403" s="1" customFormat="1" spans="1:5">
      <c r="A403" s="24" t="s">
        <v>730</v>
      </c>
      <c r="B403" s="25" t="s">
        <v>731</v>
      </c>
      <c r="C403" s="26">
        <v>0</v>
      </c>
      <c r="D403" s="10"/>
      <c r="E403" s="10">
        <f t="shared" si="6"/>
        <v>0</v>
      </c>
    </row>
    <row r="404" s="1" customFormat="1" spans="1:5">
      <c r="A404" s="24" t="s">
        <v>732</v>
      </c>
      <c r="B404" s="25" t="s">
        <v>733</v>
      </c>
      <c r="C404" s="26">
        <v>0</v>
      </c>
      <c r="D404" s="10"/>
      <c r="E404" s="10">
        <f t="shared" si="6"/>
        <v>0</v>
      </c>
    </row>
    <row r="405" s="1" customFormat="1" spans="1:5">
      <c r="A405" s="24" t="s">
        <v>734</v>
      </c>
      <c r="B405" s="25" t="s">
        <v>735</v>
      </c>
      <c r="C405" s="26">
        <v>0</v>
      </c>
      <c r="D405" s="10"/>
      <c r="E405" s="10">
        <f t="shared" si="6"/>
        <v>0</v>
      </c>
    </row>
    <row r="406" s="1" customFormat="1" spans="1:5">
      <c r="A406" s="24" t="s">
        <v>736</v>
      </c>
      <c r="B406" s="25" t="s">
        <v>737</v>
      </c>
      <c r="C406" s="26">
        <v>0</v>
      </c>
      <c r="D406" s="10"/>
      <c r="E406" s="10">
        <f t="shared" si="6"/>
        <v>0</v>
      </c>
    </row>
    <row r="407" s="1" customFormat="1" spans="1:5">
      <c r="A407" s="24" t="s">
        <v>738</v>
      </c>
      <c r="B407" s="25" t="s">
        <v>739</v>
      </c>
      <c r="C407" s="26">
        <v>0</v>
      </c>
      <c r="D407" s="10"/>
      <c r="E407" s="10">
        <f t="shared" si="6"/>
        <v>0</v>
      </c>
    </row>
    <row r="408" s="1" customFormat="1" spans="1:5">
      <c r="A408" s="21" t="s">
        <v>740</v>
      </c>
      <c r="B408" s="22" t="s">
        <v>741</v>
      </c>
      <c r="C408" s="23">
        <v>0</v>
      </c>
      <c r="D408" s="10">
        <f>SUM(D409:D411)</f>
        <v>0</v>
      </c>
      <c r="E408" s="10">
        <f t="shared" si="6"/>
        <v>0</v>
      </c>
    </row>
    <row r="409" s="1" customFormat="1" spans="1:5">
      <c r="A409" s="24" t="s">
        <v>742</v>
      </c>
      <c r="B409" s="25" t="s">
        <v>743</v>
      </c>
      <c r="C409" s="26">
        <v>0</v>
      </c>
      <c r="D409" s="10"/>
      <c r="E409" s="10">
        <f t="shared" si="6"/>
        <v>0</v>
      </c>
    </row>
    <row r="410" s="1" customFormat="1" spans="1:5">
      <c r="A410" s="24" t="s">
        <v>744</v>
      </c>
      <c r="B410" s="25" t="s">
        <v>745</v>
      </c>
      <c r="C410" s="26">
        <v>0</v>
      </c>
      <c r="D410" s="10"/>
      <c r="E410" s="10">
        <f t="shared" si="6"/>
        <v>0</v>
      </c>
    </row>
    <row r="411" s="1" customFormat="1" spans="1:5">
      <c r="A411" s="24" t="s">
        <v>746</v>
      </c>
      <c r="B411" s="25" t="s">
        <v>747</v>
      </c>
      <c r="C411" s="26">
        <v>0</v>
      </c>
      <c r="D411" s="10"/>
      <c r="E411" s="10">
        <f t="shared" si="6"/>
        <v>0</v>
      </c>
    </row>
    <row r="412" s="1" customFormat="1" spans="1:5">
      <c r="A412" s="21" t="s">
        <v>748</v>
      </c>
      <c r="B412" s="22" t="s">
        <v>749</v>
      </c>
      <c r="C412" s="23">
        <v>0</v>
      </c>
      <c r="D412" s="10">
        <f>SUM(D413:D415)</f>
        <v>0</v>
      </c>
      <c r="E412" s="10">
        <f t="shared" si="6"/>
        <v>0</v>
      </c>
    </row>
    <row r="413" s="1" customFormat="1" spans="1:5">
      <c r="A413" s="24" t="s">
        <v>750</v>
      </c>
      <c r="B413" s="25" t="s">
        <v>751</v>
      </c>
      <c r="C413" s="26">
        <v>0</v>
      </c>
      <c r="D413" s="10"/>
      <c r="E413" s="10">
        <f t="shared" si="6"/>
        <v>0</v>
      </c>
    </row>
    <row r="414" s="1" customFormat="1" spans="1:5">
      <c r="A414" s="24" t="s">
        <v>752</v>
      </c>
      <c r="B414" s="25" t="s">
        <v>753</v>
      </c>
      <c r="C414" s="26">
        <v>0</v>
      </c>
      <c r="D414" s="10"/>
      <c r="E414" s="10">
        <f t="shared" si="6"/>
        <v>0</v>
      </c>
    </row>
    <row r="415" s="1" customFormat="1" spans="1:5">
      <c r="A415" s="24" t="s">
        <v>754</v>
      </c>
      <c r="B415" s="25" t="s">
        <v>755</v>
      </c>
      <c r="C415" s="26">
        <v>0</v>
      </c>
      <c r="D415" s="10"/>
      <c r="E415" s="10">
        <f t="shared" si="6"/>
        <v>0</v>
      </c>
    </row>
    <row r="416" s="1" customFormat="1" spans="1:5">
      <c r="A416" s="21" t="s">
        <v>756</v>
      </c>
      <c r="B416" s="22" t="s">
        <v>757</v>
      </c>
      <c r="C416" s="23">
        <v>6</v>
      </c>
      <c r="D416" s="10">
        <f>SUM(D417:D419)</f>
        <v>0</v>
      </c>
      <c r="E416" s="10">
        <f t="shared" si="6"/>
        <v>6</v>
      </c>
    </row>
    <row r="417" s="1" customFormat="1" spans="1:5">
      <c r="A417" s="24" t="s">
        <v>758</v>
      </c>
      <c r="B417" s="25" t="s">
        <v>759</v>
      </c>
      <c r="C417" s="26">
        <v>6</v>
      </c>
      <c r="D417" s="10"/>
      <c r="E417" s="10">
        <f t="shared" si="6"/>
        <v>6</v>
      </c>
    </row>
    <row r="418" s="1" customFormat="1" spans="1:5">
      <c r="A418" s="24" t="s">
        <v>760</v>
      </c>
      <c r="B418" s="25" t="s">
        <v>761</v>
      </c>
      <c r="C418" s="26">
        <v>0</v>
      </c>
      <c r="D418" s="10"/>
      <c r="E418" s="10">
        <f t="shared" si="6"/>
        <v>0</v>
      </c>
    </row>
    <row r="419" s="1" customFormat="1" spans="1:5">
      <c r="A419" s="24" t="s">
        <v>762</v>
      </c>
      <c r="B419" s="25" t="s">
        <v>763</v>
      </c>
      <c r="C419" s="26">
        <v>0</v>
      </c>
      <c r="D419" s="10"/>
      <c r="E419" s="10">
        <f t="shared" si="6"/>
        <v>0</v>
      </c>
    </row>
    <row r="420" s="1" customFormat="1" spans="1:5">
      <c r="A420" s="21" t="s">
        <v>764</v>
      </c>
      <c r="B420" s="22" t="s">
        <v>765</v>
      </c>
      <c r="C420" s="23">
        <v>0</v>
      </c>
      <c r="D420" s="10">
        <f>SUM(D421:D425)</f>
        <v>0</v>
      </c>
      <c r="E420" s="10">
        <f t="shared" si="6"/>
        <v>0</v>
      </c>
    </row>
    <row r="421" s="1" customFormat="1" spans="1:5">
      <c r="A421" s="24" t="s">
        <v>766</v>
      </c>
      <c r="B421" s="25" t="s">
        <v>767</v>
      </c>
      <c r="C421" s="26">
        <v>0</v>
      </c>
      <c r="D421" s="10"/>
      <c r="E421" s="10">
        <f t="shared" si="6"/>
        <v>0</v>
      </c>
    </row>
    <row r="422" s="1" customFormat="1" spans="1:5">
      <c r="A422" s="24" t="s">
        <v>768</v>
      </c>
      <c r="B422" s="25" t="s">
        <v>769</v>
      </c>
      <c r="C422" s="26">
        <v>0</v>
      </c>
      <c r="D422" s="10"/>
      <c r="E422" s="10">
        <f t="shared" si="6"/>
        <v>0</v>
      </c>
    </row>
    <row r="423" s="1" customFormat="1" spans="1:5">
      <c r="A423" s="24" t="s">
        <v>770</v>
      </c>
      <c r="B423" s="25" t="s">
        <v>771</v>
      </c>
      <c r="C423" s="26">
        <v>0</v>
      </c>
      <c r="D423" s="10"/>
      <c r="E423" s="10">
        <f t="shared" si="6"/>
        <v>0</v>
      </c>
    </row>
    <row r="424" s="1" customFormat="1" spans="1:5">
      <c r="A424" s="24" t="s">
        <v>772</v>
      </c>
      <c r="B424" s="25" t="s">
        <v>773</v>
      </c>
      <c r="C424" s="26">
        <v>0</v>
      </c>
      <c r="D424" s="10"/>
      <c r="E424" s="10">
        <f t="shared" si="6"/>
        <v>0</v>
      </c>
    </row>
    <row r="425" s="1" customFormat="1" spans="1:5">
      <c r="A425" s="24" t="s">
        <v>774</v>
      </c>
      <c r="B425" s="25" t="s">
        <v>775</v>
      </c>
      <c r="C425" s="26">
        <v>0</v>
      </c>
      <c r="D425" s="10"/>
      <c r="E425" s="10">
        <f t="shared" si="6"/>
        <v>0</v>
      </c>
    </row>
    <row r="426" s="1" customFormat="1" spans="1:5">
      <c r="A426" s="21" t="s">
        <v>776</v>
      </c>
      <c r="B426" s="22" t="s">
        <v>777</v>
      </c>
      <c r="C426" s="23">
        <v>422</v>
      </c>
      <c r="D426" s="10">
        <f>SUM(D427:D432)</f>
        <v>-140</v>
      </c>
      <c r="E426" s="10">
        <f t="shared" si="6"/>
        <v>282</v>
      </c>
    </row>
    <row r="427" s="1" customFormat="1" spans="1:5">
      <c r="A427" s="24" t="s">
        <v>778</v>
      </c>
      <c r="B427" s="25" t="s">
        <v>779</v>
      </c>
      <c r="C427" s="26">
        <v>53</v>
      </c>
      <c r="D427" s="7"/>
      <c r="E427" s="10">
        <f t="shared" si="6"/>
        <v>53</v>
      </c>
    </row>
    <row r="428" s="1" customFormat="1" spans="1:5">
      <c r="A428" s="24" t="s">
        <v>780</v>
      </c>
      <c r="B428" s="25" t="s">
        <v>781</v>
      </c>
      <c r="C428" s="26">
        <v>0</v>
      </c>
      <c r="D428" s="10"/>
      <c r="E428" s="10">
        <f t="shared" si="6"/>
        <v>0</v>
      </c>
    </row>
    <row r="429" s="1" customFormat="1" spans="1:5">
      <c r="A429" s="24" t="s">
        <v>782</v>
      </c>
      <c r="B429" s="25" t="s">
        <v>783</v>
      </c>
      <c r="C429" s="26">
        <v>0</v>
      </c>
      <c r="D429" s="10"/>
      <c r="E429" s="10">
        <f t="shared" si="6"/>
        <v>0</v>
      </c>
    </row>
    <row r="430" s="1" customFormat="1" spans="1:5">
      <c r="A430" s="24" t="s">
        <v>784</v>
      </c>
      <c r="B430" s="25" t="s">
        <v>785</v>
      </c>
      <c r="C430" s="26">
        <v>0</v>
      </c>
      <c r="D430" s="10"/>
      <c r="E430" s="10">
        <f t="shared" si="6"/>
        <v>0</v>
      </c>
    </row>
    <row r="431" s="1" customFormat="1" spans="1:5">
      <c r="A431" s="24" t="s">
        <v>786</v>
      </c>
      <c r="B431" s="25" t="s">
        <v>787</v>
      </c>
      <c r="C431" s="26">
        <v>0</v>
      </c>
      <c r="D431" s="10"/>
      <c r="E431" s="10">
        <f t="shared" si="6"/>
        <v>0</v>
      </c>
    </row>
    <row r="432" s="1" customFormat="1" spans="1:5">
      <c r="A432" s="24" t="s">
        <v>788</v>
      </c>
      <c r="B432" s="25" t="s">
        <v>789</v>
      </c>
      <c r="C432" s="26">
        <v>369</v>
      </c>
      <c r="D432" s="7">
        <v>-140</v>
      </c>
      <c r="E432" s="10">
        <f t="shared" si="6"/>
        <v>229</v>
      </c>
    </row>
    <row r="433" s="1" customFormat="1" spans="1:5">
      <c r="A433" s="21" t="s">
        <v>790</v>
      </c>
      <c r="B433" s="22" t="s">
        <v>791</v>
      </c>
      <c r="C433" s="23">
        <v>7</v>
      </c>
      <c r="D433" s="10">
        <f>D434</f>
        <v>0</v>
      </c>
      <c r="E433" s="10">
        <f t="shared" si="6"/>
        <v>7</v>
      </c>
    </row>
    <row r="434" s="1" customFormat="1" spans="1:5">
      <c r="A434" s="24" t="s">
        <v>792</v>
      </c>
      <c r="B434" s="25" t="s">
        <v>793</v>
      </c>
      <c r="C434" s="26">
        <v>7</v>
      </c>
      <c r="D434" s="10"/>
      <c r="E434" s="10">
        <f t="shared" si="6"/>
        <v>7</v>
      </c>
    </row>
    <row r="435" s="1" customFormat="1" spans="1:5">
      <c r="A435" s="21" t="s">
        <v>794</v>
      </c>
      <c r="B435" s="22" t="s">
        <v>795</v>
      </c>
      <c r="C435" s="23">
        <v>0</v>
      </c>
      <c r="D435" s="10">
        <f>D436+D441+D450+D456+D461+D466+D471+D478+D482+D486</f>
        <v>0</v>
      </c>
      <c r="E435" s="10">
        <f t="shared" si="6"/>
        <v>0</v>
      </c>
    </row>
    <row r="436" s="1" customFormat="1" spans="1:5">
      <c r="A436" s="21" t="s">
        <v>796</v>
      </c>
      <c r="B436" s="22" t="s">
        <v>797</v>
      </c>
      <c r="C436" s="23">
        <v>0</v>
      </c>
      <c r="D436" s="10">
        <f>SUM(D437:D440)</f>
        <v>0</v>
      </c>
      <c r="E436" s="10">
        <f t="shared" si="6"/>
        <v>0</v>
      </c>
    </row>
    <row r="437" s="1" customFormat="1" spans="1:5">
      <c r="A437" s="24" t="s">
        <v>798</v>
      </c>
      <c r="B437" s="25" t="s">
        <v>90</v>
      </c>
      <c r="C437" s="26">
        <v>0</v>
      </c>
      <c r="D437" s="10"/>
      <c r="E437" s="10">
        <f t="shared" si="6"/>
        <v>0</v>
      </c>
    </row>
    <row r="438" s="1" customFormat="1" spans="1:5">
      <c r="A438" s="24" t="s">
        <v>799</v>
      </c>
      <c r="B438" s="25" t="s">
        <v>92</v>
      </c>
      <c r="C438" s="26">
        <v>0</v>
      </c>
      <c r="D438" s="10"/>
      <c r="E438" s="10">
        <f t="shared" si="6"/>
        <v>0</v>
      </c>
    </row>
    <row r="439" s="1" customFormat="1" spans="1:5">
      <c r="A439" s="24" t="s">
        <v>800</v>
      </c>
      <c r="B439" s="25" t="s">
        <v>94</v>
      </c>
      <c r="C439" s="26">
        <v>0</v>
      </c>
      <c r="D439" s="10"/>
      <c r="E439" s="10">
        <f t="shared" si="6"/>
        <v>0</v>
      </c>
    </row>
    <row r="440" s="1" customFormat="1" spans="1:5">
      <c r="A440" s="24" t="s">
        <v>801</v>
      </c>
      <c r="B440" s="25" t="s">
        <v>802</v>
      </c>
      <c r="C440" s="26">
        <v>0</v>
      </c>
      <c r="D440" s="10"/>
      <c r="E440" s="10">
        <f t="shared" si="6"/>
        <v>0</v>
      </c>
    </row>
    <row r="441" s="1" customFormat="1" spans="1:5">
      <c r="A441" s="21" t="s">
        <v>803</v>
      </c>
      <c r="B441" s="22" t="s">
        <v>804</v>
      </c>
      <c r="C441" s="23">
        <v>0</v>
      </c>
      <c r="D441" s="10">
        <f>SUM(D442:D449)</f>
        <v>0</v>
      </c>
      <c r="E441" s="10">
        <f t="shared" si="6"/>
        <v>0</v>
      </c>
    </row>
    <row r="442" s="1" customFormat="1" spans="1:5">
      <c r="A442" s="24" t="s">
        <v>805</v>
      </c>
      <c r="B442" s="25" t="s">
        <v>806</v>
      </c>
      <c r="C442" s="26">
        <v>0</v>
      </c>
      <c r="D442" s="10"/>
      <c r="E442" s="10">
        <f t="shared" si="6"/>
        <v>0</v>
      </c>
    </row>
    <row r="443" s="1" customFormat="1" spans="1:5">
      <c r="A443" s="24" t="s">
        <v>807</v>
      </c>
      <c r="B443" s="25" t="s">
        <v>808</v>
      </c>
      <c r="C443" s="26">
        <v>0</v>
      </c>
      <c r="D443" s="10"/>
      <c r="E443" s="10">
        <f t="shared" si="6"/>
        <v>0</v>
      </c>
    </row>
    <row r="444" s="1" customFormat="1" spans="1:5">
      <c r="A444" s="24" t="s">
        <v>809</v>
      </c>
      <c r="B444" s="25" t="s">
        <v>810</v>
      </c>
      <c r="C444" s="26">
        <v>0</v>
      </c>
      <c r="D444" s="10"/>
      <c r="E444" s="10">
        <f t="shared" si="6"/>
        <v>0</v>
      </c>
    </row>
    <row r="445" s="1" customFormat="1" spans="1:5">
      <c r="A445" s="24" t="s">
        <v>811</v>
      </c>
      <c r="B445" s="25" t="s">
        <v>812</v>
      </c>
      <c r="C445" s="26">
        <v>0</v>
      </c>
      <c r="D445" s="10"/>
      <c r="E445" s="10">
        <f t="shared" si="6"/>
        <v>0</v>
      </c>
    </row>
    <row r="446" s="1" customFormat="1" spans="1:5">
      <c r="A446" s="24" t="s">
        <v>813</v>
      </c>
      <c r="B446" s="25" t="s">
        <v>814</v>
      </c>
      <c r="C446" s="26">
        <v>0</v>
      </c>
      <c r="D446" s="10"/>
      <c r="E446" s="10">
        <f t="shared" si="6"/>
        <v>0</v>
      </c>
    </row>
    <row r="447" s="1" customFormat="1" spans="1:5">
      <c r="A447" s="24" t="s">
        <v>815</v>
      </c>
      <c r="B447" s="25" t="s">
        <v>816</v>
      </c>
      <c r="C447" s="26">
        <v>0</v>
      </c>
      <c r="D447" s="10"/>
      <c r="E447" s="10">
        <f t="shared" si="6"/>
        <v>0</v>
      </c>
    </row>
    <row r="448" s="1" customFormat="1" spans="1:5">
      <c r="A448" s="28" t="s">
        <v>817</v>
      </c>
      <c r="B448" s="29" t="s">
        <v>818</v>
      </c>
      <c r="C448" s="26">
        <v>0</v>
      </c>
      <c r="D448" s="10"/>
      <c r="E448" s="10">
        <f t="shared" si="6"/>
        <v>0</v>
      </c>
    </row>
    <row r="449" s="1" customFormat="1" spans="1:5">
      <c r="A449" s="24" t="s">
        <v>819</v>
      </c>
      <c r="B449" s="25" t="s">
        <v>820</v>
      </c>
      <c r="C449" s="26">
        <v>0</v>
      </c>
      <c r="D449" s="10"/>
      <c r="E449" s="10">
        <f t="shared" si="6"/>
        <v>0</v>
      </c>
    </row>
    <row r="450" s="1" customFormat="1" spans="1:5">
      <c r="A450" s="21" t="s">
        <v>821</v>
      </c>
      <c r="B450" s="22" t="s">
        <v>822</v>
      </c>
      <c r="C450" s="23">
        <v>0</v>
      </c>
      <c r="D450" s="10">
        <f>SUM(D451:D455)</f>
        <v>0</v>
      </c>
      <c r="E450" s="10">
        <f t="shared" si="6"/>
        <v>0</v>
      </c>
    </row>
    <row r="451" s="1" customFormat="1" spans="1:5">
      <c r="A451" s="24" t="s">
        <v>823</v>
      </c>
      <c r="B451" s="25" t="s">
        <v>806</v>
      </c>
      <c r="C451" s="26">
        <v>0</v>
      </c>
      <c r="D451" s="10"/>
      <c r="E451" s="10">
        <f t="shared" si="6"/>
        <v>0</v>
      </c>
    </row>
    <row r="452" s="1" customFormat="1" spans="1:5">
      <c r="A452" s="24" t="s">
        <v>824</v>
      </c>
      <c r="B452" s="25" t="s">
        <v>825</v>
      </c>
      <c r="C452" s="26">
        <v>0</v>
      </c>
      <c r="D452" s="10"/>
      <c r="E452" s="10">
        <f t="shared" ref="E452:E515" si="7">C452+D452</f>
        <v>0</v>
      </c>
    </row>
    <row r="453" s="1" customFormat="1" spans="1:5">
      <c r="A453" s="24" t="s">
        <v>826</v>
      </c>
      <c r="B453" s="25" t="s">
        <v>827</v>
      </c>
      <c r="C453" s="26">
        <v>0</v>
      </c>
      <c r="D453" s="10"/>
      <c r="E453" s="10">
        <f t="shared" si="7"/>
        <v>0</v>
      </c>
    </row>
    <row r="454" s="1" customFormat="1" spans="1:5">
      <c r="A454" s="24" t="s">
        <v>828</v>
      </c>
      <c r="B454" s="25" t="s">
        <v>829</v>
      </c>
      <c r="C454" s="26">
        <v>0</v>
      </c>
      <c r="D454" s="10"/>
      <c r="E454" s="10">
        <f t="shared" si="7"/>
        <v>0</v>
      </c>
    </row>
    <row r="455" s="1" customFormat="1" spans="1:5">
      <c r="A455" s="24" t="s">
        <v>830</v>
      </c>
      <c r="B455" s="25" t="s">
        <v>831</v>
      </c>
      <c r="C455" s="26">
        <v>0</v>
      </c>
      <c r="D455" s="10"/>
      <c r="E455" s="10">
        <f t="shared" si="7"/>
        <v>0</v>
      </c>
    </row>
    <row r="456" s="1" customFormat="1" spans="1:5">
      <c r="A456" s="21" t="s">
        <v>832</v>
      </c>
      <c r="B456" s="22" t="s">
        <v>833</v>
      </c>
      <c r="C456" s="23">
        <v>0</v>
      </c>
      <c r="D456" s="10">
        <f>SUM(D457:D460)</f>
        <v>0</v>
      </c>
      <c r="E456" s="10">
        <f t="shared" si="7"/>
        <v>0</v>
      </c>
    </row>
    <row r="457" s="1" customFormat="1" spans="1:5">
      <c r="A457" s="24" t="s">
        <v>834</v>
      </c>
      <c r="B457" s="25" t="s">
        <v>806</v>
      </c>
      <c r="C457" s="26">
        <v>0</v>
      </c>
      <c r="D457" s="10"/>
      <c r="E457" s="10">
        <f t="shared" si="7"/>
        <v>0</v>
      </c>
    </row>
    <row r="458" s="1" customFormat="1" spans="1:5">
      <c r="A458" s="24" t="s">
        <v>835</v>
      </c>
      <c r="B458" s="25" t="s">
        <v>836</v>
      </c>
      <c r="C458" s="26">
        <v>0</v>
      </c>
      <c r="D458" s="10"/>
      <c r="E458" s="10">
        <f t="shared" si="7"/>
        <v>0</v>
      </c>
    </row>
    <row r="459" s="1" customFormat="1" spans="1:5">
      <c r="A459" s="28" t="s">
        <v>837</v>
      </c>
      <c r="B459" s="29" t="s">
        <v>838</v>
      </c>
      <c r="C459" s="26">
        <v>0</v>
      </c>
      <c r="D459" s="10"/>
      <c r="E459" s="10">
        <f t="shared" si="7"/>
        <v>0</v>
      </c>
    </row>
    <row r="460" s="1" customFormat="1" spans="1:5">
      <c r="A460" s="24" t="s">
        <v>839</v>
      </c>
      <c r="B460" s="25" t="s">
        <v>840</v>
      </c>
      <c r="C460" s="26">
        <v>0</v>
      </c>
      <c r="D460" s="10"/>
      <c r="E460" s="10">
        <f t="shared" si="7"/>
        <v>0</v>
      </c>
    </row>
    <row r="461" s="1" customFormat="1" spans="1:5">
      <c r="A461" s="21" t="s">
        <v>841</v>
      </c>
      <c r="B461" s="22" t="s">
        <v>842</v>
      </c>
      <c r="C461" s="23">
        <v>0</v>
      </c>
      <c r="D461" s="10">
        <f>SUM(D462:D465)</f>
        <v>0</v>
      </c>
      <c r="E461" s="10">
        <f t="shared" si="7"/>
        <v>0</v>
      </c>
    </row>
    <row r="462" s="1" customFormat="1" spans="1:5">
      <c r="A462" s="24" t="s">
        <v>843</v>
      </c>
      <c r="B462" s="25" t="s">
        <v>806</v>
      </c>
      <c r="C462" s="26">
        <v>0</v>
      </c>
      <c r="D462" s="10"/>
      <c r="E462" s="10">
        <f t="shared" si="7"/>
        <v>0</v>
      </c>
    </row>
    <row r="463" s="1" customFormat="1" spans="1:5">
      <c r="A463" s="24" t="s">
        <v>844</v>
      </c>
      <c r="B463" s="25" t="s">
        <v>845</v>
      </c>
      <c r="C463" s="26">
        <v>0</v>
      </c>
      <c r="D463" s="10"/>
      <c r="E463" s="10">
        <f t="shared" si="7"/>
        <v>0</v>
      </c>
    </row>
    <row r="464" s="1" customFormat="1" spans="1:5">
      <c r="A464" s="24" t="s">
        <v>846</v>
      </c>
      <c r="B464" s="25" t="s">
        <v>847</v>
      </c>
      <c r="C464" s="26">
        <v>0</v>
      </c>
      <c r="D464" s="10"/>
      <c r="E464" s="10">
        <f t="shared" si="7"/>
        <v>0</v>
      </c>
    </row>
    <row r="465" s="1" customFormat="1" spans="1:5">
      <c r="A465" s="24" t="s">
        <v>848</v>
      </c>
      <c r="B465" s="25" t="s">
        <v>849</v>
      </c>
      <c r="C465" s="26">
        <v>0</v>
      </c>
      <c r="D465" s="10"/>
      <c r="E465" s="10">
        <f t="shared" si="7"/>
        <v>0</v>
      </c>
    </row>
    <row r="466" s="1" customFormat="1" spans="1:5">
      <c r="A466" s="21" t="s">
        <v>850</v>
      </c>
      <c r="B466" s="22" t="s">
        <v>851</v>
      </c>
      <c r="C466" s="23">
        <v>0</v>
      </c>
      <c r="D466" s="10">
        <f>SUM(D467:D470)</f>
        <v>0</v>
      </c>
      <c r="E466" s="10">
        <f t="shared" si="7"/>
        <v>0</v>
      </c>
    </row>
    <row r="467" s="1" customFormat="1" spans="1:5">
      <c r="A467" s="24" t="s">
        <v>852</v>
      </c>
      <c r="B467" s="25" t="s">
        <v>853</v>
      </c>
      <c r="C467" s="26">
        <v>0</v>
      </c>
      <c r="D467" s="10"/>
      <c r="E467" s="10">
        <f t="shared" si="7"/>
        <v>0</v>
      </c>
    </row>
    <row r="468" s="1" customFormat="1" spans="1:5">
      <c r="A468" s="24" t="s">
        <v>854</v>
      </c>
      <c r="B468" s="25" t="s">
        <v>855</v>
      </c>
      <c r="C468" s="26">
        <v>0</v>
      </c>
      <c r="D468" s="10"/>
      <c r="E468" s="10">
        <f t="shared" si="7"/>
        <v>0</v>
      </c>
    </row>
    <row r="469" s="1" customFormat="1" spans="1:5">
      <c r="A469" s="24" t="s">
        <v>856</v>
      </c>
      <c r="B469" s="25" t="s">
        <v>857</v>
      </c>
      <c r="C469" s="26">
        <v>0</v>
      </c>
      <c r="D469" s="10"/>
      <c r="E469" s="10">
        <f t="shared" si="7"/>
        <v>0</v>
      </c>
    </row>
    <row r="470" s="1" customFormat="1" spans="1:5">
      <c r="A470" s="24" t="s">
        <v>858</v>
      </c>
      <c r="B470" s="25" t="s">
        <v>859</v>
      </c>
      <c r="C470" s="26">
        <v>0</v>
      </c>
      <c r="D470" s="10"/>
      <c r="E470" s="10">
        <f t="shared" si="7"/>
        <v>0</v>
      </c>
    </row>
    <row r="471" s="1" customFormat="1" spans="1:5">
      <c r="A471" s="21" t="s">
        <v>860</v>
      </c>
      <c r="B471" s="22" t="s">
        <v>861</v>
      </c>
      <c r="C471" s="23">
        <v>0</v>
      </c>
      <c r="D471" s="10">
        <f>SUM(D472:D477)</f>
        <v>0</v>
      </c>
      <c r="E471" s="10">
        <f t="shared" si="7"/>
        <v>0</v>
      </c>
    </row>
    <row r="472" s="1" customFormat="1" spans="1:5">
      <c r="A472" s="24" t="s">
        <v>862</v>
      </c>
      <c r="B472" s="25" t="s">
        <v>806</v>
      </c>
      <c r="C472" s="26">
        <v>0</v>
      </c>
      <c r="D472" s="10"/>
      <c r="E472" s="10">
        <f t="shared" si="7"/>
        <v>0</v>
      </c>
    </row>
    <row r="473" s="1" customFormat="1" spans="1:5">
      <c r="A473" s="24" t="s">
        <v>863</v>
      </c>
      <c r="B473" s="25" t="s">
        <v>864</v>
      </c>
      <c r="C473" s="26">
        <v>0</v>
      </c>
      <c r="D473" s="10"/>
      <c r="E473" s="10">
        <f t="shared" si="7"/>
        <v>0</v>
      </c>
    </row>
    <row r="474" s="1" customFormat="1" spans="1:5">
      <c r="A474" s="24" t="s">
        <v>865</v>
      </c>
      <c r="B474" s="25" t="s">
        <v>866</v>
      </c>
      <c r="C474" s="26">
        <v>0</v>
      </c>
      <c r="D474" s="10"/>
      <c r="E474" s="10">
        <f t="shared" si="7"/>
        <v>0</v>
      </c>
    </row>
    <row r="475" s="1" customFormat="1" spans="1:5">
      <c r="A475" s="24" t="s">
        <v>867</v>
      </c>
      <c r="B475" s="25" t="s">
        <v>868</v>
      </c>
      <c r="C475" s="26">
        <v>0</v>
      </c>
      <c r="D475" s="10"/>
      <c r="E475" s="10">
        <f t="shared" si="7"/>
        <v>0</v>
      </c>
    </row>
    <row r="476" s="1" customFormat="1" spans="1:5">
      <c r="A476" s="24" t="s">
        <v>869</v>
      </c>
      <c r="B476" s="25" t="s">
        <v>870</v>
      </c>
      <c r="C476" s="26">
        <v>0</v>
      </c>
      <c r="D476" s="10"/>
      <c r="E476" s="10">
        <f t="shared" si="7"/>
        <v>0</v>
      </c>
    </row>
    <row r="477" s="1" customFormat="1" spans="1:5">
      <c r="A477" s="24" t="s">
        <v>871</v>
      </c>
      <c r="B477" s="25" t="s">
        <v>872</v>
      </c>
      <c r="C477" s="26">
        <v>0</v>
      </c>
      <c r="D477" s="10"/>
      <c r="E477" s="10">
        <f t="shared" si="7"/>
        <v>0</v>
      </c>
    </row>
    <row r="478" s="1" customFormat="1" spans="1:5">
      <c r="A478" s="21" t="s">
        <v>873</v>
      </c>
      <c r="B478" s="22" t="s">
        <v>874</v>
      </c>
      <c r="C478" s="23">
        <v>0</v>
      </c>
      <c r="D478" s="10">
        <f>SUM(D479:D481)</f>
        <v>0</v>
      </c>
      <c r="E478" s="10">
        <f t="shared" si="7"/>
        <v>0</v>
      </c>
    </row>
    <row r="479" s="1" customFormat="1" spans="1:5">
      <c r="A479" s="24" t="s">
        <v>875</v>
      </c>
      <c r="B479" s="25" t="s">
        <v>876</v>
      </c>
      <c r="C479" s="26">
        <v>0</v>
      </c>
      <c r="D479" s="10"/>
      <c r="E479" s="10">
        <f t="shared" si="7"/>
        <v>0</v>
      </c>
    </row>
    <row r="480" s="1" customFormat="1" spans="1:5">
      <c r="A480" s="24" t="s">
        <v>877</v>
      </c>
      <c r="B480" s="25" t="s">
        <v>878</v>
      </c>
      <c r="C480" s="26">
        <v>0</v>
      </c>
      <c r="D480" s="10"/>
      <c r="E480" s="10">
        <f t="shared" si="7"/>
        <v>0</v>
      </c>
    </row>
    <row r="481" s="1" customFormat="1" spans="1:5">
      <c r="A481" s="24" t="s">
        <v>879</v>
      </c>
      <c r="B481" s="25" t="s">
        <v>880</v>
      </c>
      <c r="C481" s="26">
        <v>0</v>
      </c>
      <c r="D481" s="10"/>
      <c r="E481" s="10">
        <f t="shared" si="7"/>
        <v>0</v>
      </c>
    </row>
    <row r="482" s="1" customFormat="1" spans="1:5">
      <c r="A482" s="21" t="s">
        <v>881</v>
      </c>
      <c r="B482" s="22" t="s">
        <v>882</v>
      </c>
      <c r="C482" s="23">
        <v>0</v>
      </c>
      <c r="D482" s="10">
        <f>SUM(D483:D485)</f>
        <v>0</v>
      </c>
      <c r="E482" s="10">
        <f t="shared" si="7"/>
        <v>0</v>
      </c>
    </row>
    <row r="483" s="1" customFormat="1" spans="1:5">
      <c r="A483" s="24" t="s">
        <v>883</v>
      </c>
      <c r="B483" s="25" t="s">
        <v>884</v>
      </c>
      <c r="C483" s="26">
        <v>0</v>
      </c>
      <c r="D483" s="10"/>
      <c r="E483" s="10">
        <f t="shared" si="7"/>
        <v>0</v>
      </c>
    </row>
    <row r="484" s="1" customFormat="1" spans="1:5">
      <c r="A484" s="24" t="s">
        <v>885</v>
      </c>
      <c r="B484" s="25" t="s">
        <v>886</v>
      </c>
      <c r="C484" s="26">
        <v>0</v>
      </c>
      <c r="D484" s="10"/>
      <c r="E484" s="10">
        <f t="shared" si="7"/>
        <v>0</v>
      </c>
    </row>
    <row r="485" s="1" customFormat="1" spans="1:5">
      <c r="A485" s="24" t="s">
        <v>887</v>
      </c>
      <c r="B485" s="25" t="s">
        <v>888</v>
      </c>
      <c r="C485" s="26">
        <v>0</v>
      </c>
      <c r="D485" s="10"/>
      <c r="E485" s="10">
        <f t="shared" si="7"/>
        <v>0</v>
      </c>
    </row>
    <row r="486" s="1" customFormat="1" spans="1:5">
      <c r="A486" s="21" t="s">
        <v>889</v>
      </c>
      <c r="B486" s="22" t="s">
        <v>890</v>
      </c>
      <c r="C486" s="23">
        <v>0</v>
      </c>
      <c r="D486" s="10">
        <f>SUM(D487:D490)</f>
        <v>0</v>
      </c>
      <c r="E486" s="10">
        <f t="shared" si="7"/>
        <v>0</v>
      </c>
    </row>
    <row r="487" s="1" customFormat="1" spans="1:5">
      <c r="A487" s="24" t="s">
        <v>891</v>
      </c>
      <c r="B487" s="25" t="s">
        <v>892</v>
      </c>
      <c r="C487" s="26">
        <v>0</v>
      </c>
      <c r="D487" s="10"/>
      <c r="E487" s="10">
        <f t="shared" si="7"/>
        <v>0</v>
      </c>
    </row>
    <row r="488" s="1" customFormat="1" spans="1:5">
      <c r="A488" s="24" t="s">
        <v>893</v>
      </c>
      <c r="B488" s="25" t="s">
        <v>894</v>
      </c>
      <c r="C488" s="26">
        <v>0</v>
      </c>
      <c r="D488" s="10"/>
      <c r="E488" s="10">
        <f t="shared" si="7"/>
        <v>0</v>
      </c>
    </row>
    <row r="489" s="1" customFormat="1" spans="1:5">
      <c r="A489" s="24" t="s">
        <v>895</v>
      </c>
      <c r="B489" s="25" t="s">
        <v>896</v>
      </c>
      <c r="C489" s="26">
        <v>0</v>
      </c>
      <c r="D489" s="10"/>
      <c r="E489" s="10">
        <f t="shared" si="7"/>
        <v>0</v>
      </c>
    </row>
    <row r="490" s="1" customFormat="1" spans="1:5">
      <c r="A490" s="24" t="s">
        <v>897</v>
      </c>
      <c r="B490" s="25" t="s">
        <v>898</v>
      </c>
      <c r="C490" s="26">
        <v>0</v>
      </c>
      <c r="D490" s="10"/>
      <c r="E490" s="10">
        <f t="shared" si="7"/>
        <v>0</v>
      </c>
    </row>
    <row r="491" s="1" customFormat="1" spans="1:5">
      <c r="A491" s="21" t="s">
        <v>899</v>
      </c>
      <c r="B491" s="22" t="s">
        <v>900</v>
      </c>
      <c r="C491" s="23">
        <v>96</v>
      </c>
      <c r="D491" s="10">
        <f>D492+D508+D516+D527+D536+D544</f>
        <v>0</v>
      </c>
      <c r="E491" s="10">
        <f t="shared" si="7"/>
        <v>96</v>
      </c>
    </row>
    <row r="492" s="1" customFormat="1" spans="1:5">
      <c r="A492" s="21" t="s">
        <v>901</v>
      </c>
      <c r="B492" s="22" t="s">
        <v>902</v>
      </c>
      <c r="C492" s="23">
        <v>0</v>
      </c>
      <c r="D492" s="10">
        <f>SUM(D493:D507)</f>
        <v>0</v>
      </c>
      <c r="E492" s="10">
        <f t="shared" si="7"/>
        <v>0</v>
      </c>
    </row>
    <row r="493" s="1" customFormat="1" spans="1:5">
      <c r="A493" s="24" t="s">
        <v>903</v>
      </c>
      <c r="B493" s="25" t="s">
        <v>90</v>
      </c>
      <c r="C493" s="26">
        <v>0</v>
      </c>
      <c r="D493" s="10"/>
      <c r="E493" s="10">
        <f t="shared" si="7"/>
        <v>0</v>
      </c>
    </row>
    <row r="494" s="1" customFormat="1" spans="1:5">
      <c r="A494" s="24" t="s">
        <v>904</v>
      </c>
      <c r="B494" s="25" t="s">
        <v>92</v>
      </c>
      <c r="C494" s="26">
        <v>0</v>
      </c>
      <c r="D494" s="10"/>
      <c r="E494" s="10">
        <f t="shared" si="7"/>
        <v>0</v>
      </c>
    </row>
    <row r="495" s="1" customFormat="1" spans="1:5">
      <c r="A495" s="24" t="s">
        <v>905</v>
      </c>
      <c r="B495" s="25" t="s">
        <v>94</v>
      </c>
      <c r="C495" s="26">
        <v>0</v>
      </c>
      <c r="D495" s="10"/>
      <c r="E495" s="10">
        <f t="shared" si="7"/>
        <v>0</v>
      </c>
    </row>
    <row r="496" s="1" customFormat="1" spans="1:5">
      <c r="A496" s="24" t="s">
        <v>906</v>
      </c>
      <c r="B496" s="25" t="s">
        <v>907</v>
      </c>
      <c r="C496" s="26">
        <v>0</v>
      </c>
      <c r="D496" s="10"/>
      <c r="E496" s="10">
        <f t="shared" si="7"/>
        <v>0</v>
      </c>
    </row>
    <row r="497" s="1" customFormat="1" spans="1:5">
      <c r="A497" s="24" t="s">
        <v>908</v>
      </c>
      <c r="B497" s="25" t="s">
        <v>909</v>
      </c>
      <c r="C497" s="26">
        <v>0</v>
      </c>
      <c r="D497" s="10"/>
      <c r="E497" s="10">
        <f t="shared" si="7"/>
        <v>0</v>
      </c>
    </row>
    <row r="498" s="1" customFormat="1" spans="1:5">
      <c r="A498" s="24" t="s">
        <v>910</v>
      </c>
      <c r="B498" s="25" t="s">
        <v>911</v>
      </c>
      <c r="C498" s="26">
        <v>0</v>
      </c>
      <c r="D498" s="10"/>
      <c r="E498" s="10">
        <f t="shared" si="7"/>
        <v>0</v>
      </c>
    </row>
    <row r="499" s="1" customFormat="1" spans="1:5">
      <c r="A499" s="24" t="s">
        <v>912</v>
      </c>
      <c r="B499" s="25" t="s">
        <v>913</v>
      </c>
      <c r="C499" s="26">
        <v>0</v>
      </c>
      <c r="D499" s="10"/>
      <c r="E499" s="10">
        <f t="shared" si="7"/>
        <v>0</v>
      </c>
    </row>
    <row r="500" s="1" customFormat="1" spans="1:5">
      <c r="A500" s="24" t="s">
        <v>914</v>
      </c>
      <c r="B500" s="25" t="s">
        <v>915</v>
      </c>
      <c r="C500" s="26">
        <v>0</v>
      </c>
      <c r="D500" s="10"/>
      <c r="E500" s="10">
        <f t="shared" si="7"/>
        <v>0</v>
      </c>
    </row>
    <row r="501" s="1" customFormat="1" spans="1:5">
      <c r="A501" s="24" t="s">
        <v>916</v>
      </c>
      <c r="B501" s="25" t="s">
        <v>917</v>
      </c>
      <c r="C501" s="26">
        <v>0</v>
      </c>
      <c r="D501" s="10"/>
      <c r="E501" s="10">
        <f t="shared" si="7"/>
        <v>0</v>
      </c>
    </row>
    <row r="502" s="1" customFormat="1" spans="1:5">
      <c r="A502" s="24" t="s">
        <v>918</v>
      </c>
      <c r="B502" s="25" t="s">
        <v>919</v>
      </c>
      <c r="C502" s="26">
        <v>0</v>
      </c>
      <c r="D502" s="10"/>
      <c r="E502" s="10">
        <f t="shared" si="7"/>
        <v>0</v>
      </c>
    </row>
    <row r="503" s="1" customFormat="1" spans="1:5">
      <c r="A503" s="24" t="s">
        <v>920</v>
      </c>
      <c r="B503" s="25" t="s">
        <v>921</v>
      </c>
      <c r="C503" s="26">
        <v>0</v>
      </c>
      <c r="D503" s="10"/>
      <c r="E503" s="10">
        <f t="shared" si="7"/>
        <v>0</v>
      </c>
    </row>
    <row r="504" s="1" customFormat="1" spans="1:5">
      <c r="A504" s="24" t="s">
        <v>922</v>
      </c>
      <c r="B504" s="25" t="s">
        <v>923</v>
      </c>
      <c r="C504" s="26">
        <v>0</v>
      </c>
      <c r="D504" s="10"/>
      <c r="E504" s="10">
        <f t="shared" si="7"/>
        <v>0</v>
      </c>
    </row>
    <row r="505" s="1" customFormat="1" spans="1:5">
      <c r="A505" s="24" t="s">
        <v>924</v>
      </c>
      <c r="B505" s="25" t="s">
        <v>925</v>
      </c>
      <c r="C505" s="26">
        <v>0</v>
      </c>
      <c r="D505" s="10"/>
      <c r="E505" s="10">
        <f t="shared" si="7"/>
        <v>0</v>
      </c>
    </row>
    <row r="506" s="1" customFormat="1" spans="1:5">
      <c r="A506" s="24" t="s">
        <v>926</v>
      </c>
      <c r="B506" s="25" t="s">
        <v>927</v>
      </c>
      <c r="C506" s="26">
        <v>0</v>
      </c>
      <c r="D506" s="10"/>
      <c r="E506" s="10">
        <f t="shared" si="7"/>
        <v>0</v>
      </c>
    </row>
    <row r="507" s="1" customFormat="1" spans="1:5">
      <c r="A507" s="24" t="s">
        <v>928</v>
      </c>
      <c r="B507" s="25" t="s">
        <v>929</v>
      </c>
      <c r="C507" s="26">
        <v>0</v>
      </c>
      <c r="D507" s="10"/>
      <c r="E507" s="10">
        <f t="shared" si="7"/>
        <v>0</v>
      </c>
    </row>
    <row r="508" s="1" customFormat="1" spans="1:5">
      <c r="A508" s="21" t="s">
        <v>930</v>
      </c>
      <c r="B508" s="22" t="s">
        <v>931</v>
      </c>
      <c r="C508" s="23">
        <v>0</v>
      </c>
      <c r="D508" s="10">
        <f>SUM(D509:D515)</f>
        <v>0</v>
      </c>
      <c r="E508" s="10">
        <f t="shared" si="7"/>
        <v>0</v>
      </c>
    </row>
    <row r="509" s="1" customFormat="1" spans="1:5">
      <c r="A509" s="24" t="s">
        <v>932</v>
      </c>
      <c r="B509" s="25" t="s">
        <v>90</v>
      </c>
      <c r="C509" s="26">
        <v>0</v>
      </c>
      <c r="D509" s="10"/>
      <c r="E509" s="10">
        <f t="shared" si="7"/>
        <v>0</v>
      </c>
    </row>
    <row r="510" s="1" customFormat="1" spans="1:5">
      <c r="A510" s="24" t="s">
        <v>933</v>
      </c>
      <c r="B510" s="25" t="s">
        <v>92</v>
      </c>
      <c r="C510" s="26">
        <v>0</v>
      </c>
      <c r="D510" s="10"/>
      <c r="E510" s="10">
        <f t="shared" si="7"/>
        <v>0</v>
      </c>
    </row>
    <row r="511" s="1" customFormat="1" spans="1:5">
      <c r="A511" s="24" t="s">
        <v>934</v>
      </c>
      <c r="B511" s="25" t="s">
        <v>94</v>
      </c>
      <c r="C511" s="26">
        <v>0</v>
      </c>
      <c r="D511" s="10"/>
      <c r="E511" s="10">
        <f t="shared" si="7"/>
        <v>0</v>
      </c>
    </row>
    <row r="512" s="1" customFormat="1" spans="1:5">
      <c r="A512" s="24" t="s">
        <v>935</v>
      </c>
      <c r="B512" s="25" t="s">
        <v>936</v>
      </c>
      <c r="C512" s="26">
        <v>0</v>
      </c>
      <c r="D512" s="10"/>
      <c r="E512" s="10">
        <f t="shared" si="7"/>
        <v>0</v>
      </c>
    </row>
    <row r="513" s="1" customFormat="1" spans="1:5">
      <c r="A513" s="24" t="s">
        <v>937</v>
      </c>
      <c r="B513" s="25" t="s">
        <v>938</v>
      </c>
      <c r="C513" s="26">
        <v>0</v>
      </c>
      <c r="D513" s="10"/>
      <c r="E513" s="10">
        <f t="shared" si="7"/>
        <v>0</v>
      </c>
    </row>
    <row r="514" s="1" customFormat="1" spans="1:5">
      <c r="A514" s="24" t="s">
        <v>939</v>
      </c>
      <c r="B514" s="25" t="s">
        <v>940</v>
      </c>
      <c r="C514" s="26">
        <v>0</v>
      </c>
      <c r="D514" s="10"/>
      <c r="E514" s="10">
        <f t="shared" si="7"/>
        <v>0</v>
      </c>
    </row>
    <row r="515" s="1" customFormat="1" spans="1:5">
      <c r="A515" s="24" t="s">
        <v>941</v>
      </c>
      <c r="B515" s="25" t="s">
        <v>942</v>
      </c>
      <c r="C515" s="26">
        <v>0</v>
      </c>
      <c r="D515" s="10"/>
      <c r="E515" s="10">
        <f t="shared" si="7"/>
        <v>0</v>
      </c>
    </row>
    <row r="516" s="1" customFormat="1" spans="1:5">
      <c r="A516" s="21" t="s">
        <v>943</v>
      </c>
      <c r="B516" s="22" t="s">
        <v>944</v>
      </c>
      <c r="C516" s="23">
        <v>0</v>
      </c>
      <c r="D516" s="10">
        <f>SUM(D517:D526)</f>
        <v>0</v>
      </c>
      <c r="E516" s="10">
        <f t="shared" ref="E516:E579" si="8">C516+D516</f>
        <v>0</v>
      </c>
    </row>
    <row r="517" s="1" customFormat="1" spans="1:5">
      <c r="A517" s="24" t="s">
        <v>945</v>
      </c>
      <c r="B517" s="25" t="s">
        <v>90</v>
      </c>
      <c r="C517" s="26">
        <v>0</v>
      </c>
      <c r="D517" s="10"/>
      <c r="E517" s="10">
        <f t="shared" si="8"/>
        <v>0</v>
      </c>
    </row>
    <row r="518" s="1" customFormat="1" spans="1:5">
      <c r="A518" s="24" t="s">
        <v>946</v>
      </c>
      <c r="B518" s="25" t="s">
        <v>92</v>
      </c>
      <c r="C518" s="26">
        <v>0</v>
      </c>
      <c r="D518" s="10"/>
      <c r="E518" s="10">
        <f t="shared" si="8"/>
        <v>0</v>
      </c>
    </row>
    <row r="519" s="1" customFormat="1" spans="1:5">
      <c r="A519" s="24" t="s">
        <v>947</v>
      </c>
      <c r="B519" s="25" t="s">
        <v>94</v>
      </c>
      <c r="C519" s="26">
        <v>0</v>
      </c>
      <c r="D519" s="10"/>
      <c r="E519" s="10">
        <f t="shared" si="8"/>
        <v>0</v>
      </c>
    </row>
    <row r="520" s="1" customFormat="1" spans="1:5">
      <c r="A520" s="24" t="s">
        <v>948</v>
      </c>
      <c r="B520" s="25" t="s">
        <v>949</v>
      </c>
      <c r="C520" s="26">
        <v>0</v>
      </c>
      <c r="D520" s="10"/>
      <c r="E520" s="10">
        <f t="shared" si="8"/>
        <v>0</v>
      </c>
    </row>
    <row r="521" s="1" customFormat="1" spans="1:5">
      <c r="A521" s="24" t="s">
        <v>950</v>
      </c>
      <c r="B521" s="25" t="s">
        <v>951</v>
      </c>
      <c r="C521" s="26">
        <v>0</v>
      </c>
      <c r="D521" s="10"/>
      <c r="E521" s="10">
        <f t="shared" si="8"/>
        <v>0</v>
      </c>
    </row>
    <row r="522" s="1" customFormat="1" spans="1:5">
      <c r="A522" s="24" t="s">
        <v>952</v>
      </c>
      <c r="B522" s="25" t="s">
        <v>953</v>
      </c>
      <c r="C522" s="26">
        <v>0</v>
      </c>
      <c r="D522" s="10"/>
      <c r="E522" s="10">
        <f t="shared" si="8"/>
        <v>0</v>
      </c>
    </row>
    <row r="523" s="1" customFormat="1" spans="1:5">
      <c r="A523" s="24" t="s">
        <v>954</v>
      </c>
      <c r="B523" s="25" t="s">
        <v>955</v>
      </c>
      <c r="C523" s="26">
        <v>0</v>
      </c>
      <c r="D523" s="10"/>
      <c r="E523" s="10">
        <f t="shared" si="8"/>
        <v>0</v>
      </c>
    </row>
    <row r="524" s="1" customFormat="1" spans="1:5">
      <c r="A524" s="24" t="s">
        <v>956</v>
      </c>
      <c r="B524" s="25" t="s">
        <v>957</v>
      </c>
      <c r="C524" s="26">
        <v>0</v>
      </c>
      <c r="D524" s="10"/>
      <c r="E524" s="10">
        <f t="shared" si="8"/>
        <v>0</v>
      </c>
    </row>
    <row r="525" s="1" customFormat="1" spans="1:5">
      <c r="A525" s="24" t="s">
        <v>958</v>
      </c>
      <c r="B525" s="25" t="s">
        <v>959</v>
      </c>
      <c r="C525" s="26">
        <v>0</v>
      </c>
      <c r="D525" s="10"/>
      <c r="E525" s="10">
        <f t="shared" si="8"/>
        <v>0</v>
      </c>
    </row>
    <row r="526" s="1" customFormat="1" spans="1:5">
      <c r="A526" s="24" t="s">
        <v>960</v>
      </c>
      <c r="B526" s="25" t="s">
        <v>961</v>
      </c>
      <c r="C526" s="26">
        <v>0</v>
      </c>
      <c r="D526" s="10"/>
      <c r="E526" s="10">
        <f t="shared" si="8"/>
        <v>0</v>
      </c>
    </row>
    <row r="527" s="1" customFormat="1" spans="1:5">
      <c r="A527" s="21" t="s">
        <v>962</v>
      </c>
      <c r="B527" s="22" t="s">
        <v>963</v>
      </c>
      <c r="C527" s="23">
        <v>0</v>
      </c>
      <c r="D527" s="10">
        <f>SUM(D528:D535)</f>
        <v>0</v>
      </c>
      <c r="E527" s="10">
        <f t="shared" si="8"/>
        <v>0</v>
      </c>
    </row>
    <row r="528" s="1" customFormat="1" spans="1:5">
      <c r="A528" s="24" t="s">
        <v>964</v>
      </c>
      <c r="B528" s="25" t="s">
        <v>90</v>
      </c>
      <c r="C528" s="26">
        <v>0</v>
      </c>
      <c r="D528" s="10"/>
      <c r="E528" s="10">
        <f t="shared" si="8"/>
        <v>0</v>
      </c>
    </row>
    <row r="529" s="1" customFormat="1" spans="1:5">
      <c r="A529" s="24" t="s">
        <v>965</v>
      </c>
      <c r="B529" s="25" t="s">
        <v>92</v>
      </c>
      <c r="C529" s="26">
        <v>0</v>
      </c>
      <c r="D529" s="10"/>
      <c r="E529" s="10">
        <f t="shared" si="8"/>
        <v>0</v>
      </c>
    </row>
    <row r="530" s="1" customFormat="1" spans="1:5">
      <c r="A530" s="24" t="s">
        <v>966</v>
      </c>
      <c r="B530" s="25" t="s">
        <v>94</v>
      </c>
      <c r="C530" s="26">
        <v>0</v>
      </c>
      <c r="D530" s="10"/>
      <c r="E530" s="10">
        <f t="shared" si="8"/>
        <v>0</v>
      </c>
    </row>
    <row r="531" s="1" customFormat="1" spans="1:5">
      <c r="A531" s="24" t="s">
        <v>967</v>
      </c>
      <c r="B531" s="25" t="s">
        <v>968</v>
      </c>
      <c r="C531" s="26">
        <v>0</v>
      </c>
      <c r="D531" s="10"/>
      <c r="E531" s="10">
        <f t="shared" si="8"/>
        <v>0</v>
      </c>
    </row>
    <row r="532" s="1" customFormat="1" spans="1:5">
      <c r="A532" s="24" t="s">
        <v>969</v>
      </c>
      <c r="B532" s="25" t="s">
        <v>970</v>
      </c>
      <c r="C532" s="26">
        <v>0</v>
      </c>
      <c r="D532" s="10"/>
      <c r="E532" s="10">
        <f t="shared" si="8"/>
        <v>0</v>
      </c>
    </row>
    <row r="533" s="1" customFormat="1" spans="1:5">
      <c r="A533" s="24" t="s">
        <v>971</v>
      </c>
      <c r="B533" s="25" t="s">
        <v>972</v>
      </c>
      <c r="C533" s="26">
        <v>0</v>
      </c>
      <c r="D533" s="10"/>
      <c r="E533" s="10">
        <f t="shared" si="8"/>
        <v>0</v>
      </c>
    </row>
    <row r="534" s="1" customFormat="1" spans="1:5">
      <c r="A534" s="24" t="s">
        <v>973</v>
      </c>
      <c r="B534" s="25" t="s">
        <v>974</v>
      </c>
      <c r="C534" s="26">
        <v>0</v>
      </c>
      <c r="D534" s="10"/>
      <c r="E534" s="10">
        <f t="shared" si="8"/>
        <v>0</v>
      </c>
    </row>
    <row r="535" s="1" customFormat="1" spans="1:5">
      <c r="A535" s="24" t="s">
        <v>975</v>
      </c>
      <c r="B535" s="25" t="s">
        <v>976</v>
      </c>
      <c r="C535" s="26">
        <v>0</v>
      </c>
      <c r="D535" s="10"/>
      <c r="E535" s="10">
        <f t="shared" si="8"/>
        <v>0</v>
      </c>
    </row>
    <row r="536" s="1" customFormat="1" spans="1:5">
      <c r="A536" s="21" t="s">
        <v>977</v>
      </c>
      <c r="B536" s="22" t="s">
        <v>978</v>
      </c>
      <c r="C536" s="23">
        <v>0</v>
      </c>
      <c r="D536" s="10">
        <f>SUM(D537:D543)</f>
        <v>0</v>
      </c>
      <c r="E536" s="10">
        <f t="shared" si="8"/>
        <v>0</v>
      </c>
    </row>
    <row r="537" s="1" customFormat="1" spans="1:5">
      <c r="A537" s="24" t="s">
        <v>979</v>
      </c>
      <c r="B537" s="25" t="s">
        <v>90</v>
      </c>
      <c r="C537" s="26">
        <v>0</v>
      </c>
      <c r="D537" s="10"/>
      <c r="E537" s="10">
        <f t="shared" si="8"/>
        <v>0</v>
      </c>
    </row>
    <row r="538" s="1" customFormat="1" spans="1:5">
      <c r="A538" s="24" t="s">
        <v>980</v>
      </c>
      <c r="B538" s="25" t="s">
        <v>92</v>
      </c>
      <c r="C538" s="26">
        <v>0</v>
      </c>
      <c r="D538" s="10"/>
      <c r="E538" s="10">
        <f t="shared" si="8"/>
        <v>0</v>
      </c>
    </row>
    <row r="539" s="1" customFormat="1" spans="1:5">
      <c r="A539" s="24" t="s">
        <v>981</v>
      </c>
      <c r="B539" s="25" t="s">
        <v>94</v>
      </c>
      <c r="C539" s="26">
        <v>0</v>
      </c>
      <c r="D539" s="10"/>
      <c r="E539" s="10">
        <f t="shared" si="8"/>
        <v>0</v>
      </c>
    </row>
    <row r="540" s="1" customFormat="1" spans="1:5">
      <c r="A540" s="24" t="s">
        <v>982</v>
      </c>
      <c r="B540" s="25" t="s">
        <v>983</v>
      </c>
      <c r="C540" s="26">
        <v>0</v>
      </c>
      <c r="D540" s="10"/>
      <c r="E540" s="10">
        <f t="shared" si="8"/>
        <v>0</v>
      </c>
    </row>
    <row r="541" s="1" customFormat="1" spans="1:5">
      <c r="A541" s="28" t="s">
        <v>984</v>
      </c>
      <c r="B541" s="29" t="s">
        <v>985</v>
      </c>
      <c r="C541" s="26">
        <v>0</v>
      </c>
      <c r="D541" s="10"/>
      <c r="E541" s="10">
        <f t="shared" si="8"/>
        <v>0</v>
      </c>
    </row>
    <row r="542" s="1" customFormat="1" spans="1:5">
      <c r="A542" s="24" t="s">
        <v>986</v>
      </c>
      <c r="B542" s="25" t="s">
        <v>987</v>
      </c>
      <c r="C542" s="26">
        <v>0</v>
      </c>
      <c r="D542" s="10"/>
      <c r="E542" s="10">
        <f t="shared" si="8"/>
        <v>0</v>
      </c>
    </row>
    <row r="543" s="1" customFormat="1" spans="1:5">
      <c r="A543" s="24" t="s">
        <v>988</v>
      </c>
      <c r="B543" s="25" t="s">
        <v>989</v>
      </c>
      <c r="C543" s="26">
        <v>0</v>
      </c>
      <c r="D543" s="10"/>
      <c r="E543" s="10">
        <f t="shared" si="8"/>
        <v>0</v>
      </c>
    </row>
    <row r="544" s="1" customFormat="1" spans="1:5">
      <c r="A544" s="21" t="s">
        <v>990</v>
      </c>
      <c r="B544" s="22" t="s">
        <v>991</v>
      </c>
      <c r="C544" s="23">
        <v>96</v>
      </c>
      <c r="D544" s="10">
        <f>SUM(D545:D547)</f>
        <v>0</v>
      </c>
      <c r="E544" s="10">
        <f t="shared" si="8"/>
        <v>96</v>
      </c>
    </row>
    <row r="545" s="1" customFormat="1" spans="1:5">
      <c r="A545" s="24" t="s">
        <v>992</v>
      </c>
      <c r="B545" s="25" t="s">
        <v>993</v>
      </c>
      <c r="C545" s="26">
        <v>0</v>
      </c>
      <c r="D545" s="10"/>
      <c r="E545" s="10">
        <f t="shared" si="8"/>
        <v>0</v>
      </c>
    </row>
    <row r="546" s="1" customFormat="1" spans="1:5">
      <c r="A546" s="24" t="s">
        <v>994</v>
      </c>
      <c r="B546" s="25" t="s">
        <v>995</v>
      </c>
      <c r="C546" s="26">
        <v>0</v>
      </c>
      <c r="D546" s="10"/>
      <c r="E546" s="10">
        <f t="shared" si="8"/>
        <v>0</v>
      </c>
    </row>
    <row r="547" s="1" customFormat="1" spans="1:5">
      <c r="A547" s="24" t="s">
        <v>996</v>
      </c>
      <c r="B547" s="25" t="s">
        <v>997</v>
      </c>
      <c r="C547" s="26">
        <v>96</v>
      </c>
      <c r="D547" s="7"/>
      <c r="E547" s="10">
        <f t="shared" si="8"/>
        <v>96</v>
      </c>
    </row>
    <row r="548" s="1" customFormat="1" spans="1:5">
      <c r="A548" s="21" t="s">
        <v>998</v>
      </c>
      <c r="B548" s="22" t="s">
        <v>999</v>
      </c>
      <c r="C548" s="23">
        <v>3565</v>
      </c>
      <c r="D548" s="10">
        <f>D549+D568+D576+D578+D589+D593+D603+D611+D618+D626+D635+D640+D643+D646+D649+D652+D655+D659+D663+D671+D674</f>
        <v>-406</v>
      </c>
      <c r="E548" s="10">
        <f t="shared" si="8"/>
        <v>3159</v>
      </c>
    </row>
    <row r="549" s="1" customFormat="1" spans="1:5">
      <c r="A549" s="21" t="s">
        <v>1000</v>
      </c>
      <c r="B549" s="22" t="s">
        <v>1001</v>
      </c>
      <c r="C549" s="23">
        <v>42</v>
      </c>
      <c r="D549" s="10">
        <f>SUM(D550:D567)</f>
        <v>-7</v>
      </c>
      <c r="E549" s="10">
        <f t="shared" si="8"/>
        <v>35</v>
      </c>
    </row>
    <row r="550" s="1" customFormat="1" spans="1:5">
      <c r="A550" s="24" t="s">
        <v>1002</v>
      </c>
      <c r="B550" s="25" t="s">
        <v>90</v>
      </c>
      <c r="C550" s="26">
        <v>0</v>
      </c>
      <c r="D550" s="10"/>
      <c r="E550" s="10">
        <f t="shared" si="8"/>
        <v>0</v>
      </c>
    </row>
    <row r="551" s="1" customFormat="1" spans="1:5">
      <c r="A551" s="24" t="s">
        <v>1003</v>
      </c>
      <c r="B551" s="25" t="s">
        <v>92</v>
      </c>
      <c r="C551" s="26">
        <v>0</v>
      </c>
      <c r="D551" s="10"/>
      <c r="E551" s="10">
        <f t="shared" si="8"/>
        <v>0</v>
      </c>
    </row>
    <row r="552" s="1" customFormat="1" spans="1:5">
      <c r="A552" s="24" t="s">
        <v>1004</v>
      </c>
      <c r="B552" s="25" t="s">
        <v>94</v>
      </c>
      <c r="C552" s="26">
        <v>0</v>
      </c>
      <c r="D552" s="10"/>
      <c r="E552" s="10">
        <f t="shared" si="8"/>
        <v>0</v>
      </c>
    </row>
    <row r="553" s="1" customFormat="1" spans="1:5">
      <c r="A553" s="24" t="s">
        <v>1005</v>
      </c>
      <c r="B553" s="25" t="s">
        <v>1006</v>
      </c>
      <c r="C553" s="26">
        <v>0</v>
      </c>
      <c r="D553" s="10"/>
      <c r="E553" s="10">
        <f t="shared" si="8"/>
        <v>0</v>
      </c>
    </row>
    <row r="554" s="1" customFormat="1" spans="1:5">
      <c r="A554" s="24" t="s">
        <v>1007</v>
      </c>
      <c r="B554" s="25" t="s">
        <v>1008</v>
      </c>
      <c r="C554" s="26">
        <v>0</v>
      </c>
      <c r="D554" s="10"/>
      <c r="E554" s="10">
        <f t="shared" si="8"/>
        <v>0</v>
      </c>
    </row>
    <row r="555" s="1" customFormat="1" spans="1:5">
      <c r="A555" s="24" t="s">
        <v>1009</v>
      </c>
      <c r="B555" s="25" t="s">
        <v>1010</v>
      </c>
      <c r="C555" s="26">
        <v>42</v>
      </c>
      <c r="D555" s="7">
        <v>-7</v>
      </c>
      <c r="E555" s="10">
        <f t="shared" si="8"/>
        <v>35</v>
      </c>
    </row>
    <row r="556" s="1" customFormat="1" spans="1:5">
      <c r="A556" s="24" t="s">
        <v>1011</v>
      </c>
      <c r="B556" s="25" t="s">
        <v>1012</v>
      </c>
      <c r="C556" s="26">
        <v>0</v>
      </c>
      <c r="D556" s="10"/>
      <c r="E556" s="10">
        <f t="shared" si="8"/>
        <v>0</v>
      </c>
    </row>
    <row r="557" s="1" customFormat="1" spans="1:5">
      <c r="A557" s="24" t="s">
        <v>1013</v>
      </c>
      <c r="B557" s="25" t="s">
        <v>191</v>
      </c>
      <c r="C557" s="26">
        <v>0</v>
      </c>
      <c r="D557" s="10"/>
      <c r="E557" s="10">
        <f t="shared" si="8"/>
        <v>0</v>
      </c>
    </row>
    <row r="558" s="1" customFormat="1" spans="1:5">
      <c r="A558" s="24" t="s">
        <v>1014</v>
      </c>
      <c r="B558" s="25" t="s">
        <v>1015</v>
      </c>
      <c r="C558" s="26">
        <v>0</v>
      </c>
      <c r="D558" s="10"/>
      <c r="E558" s="10">
        <f t="shared" si="8"/>
        <v>0</v>
      </c>
    </row>
    <row r="559" s="1" customFormat="1" spans="1:5">
      <c r="A559" s="24" t="s">
        <v>1016</v>
      </c>
      <c r="B559" s="25" t="s">
        <v>1017</v>
      </c>
      <c r="C559" s="26">
        <v>0</v>
      </c>
      <c r="D559" s="10"/>
      <c r="E559" s="10">
        <f t="shared" si="8"/>
        <v>0</v>
      </c>
    </row>
    <row r="560" s="1" customFormat="1" spans="1:5">
      <c r="A560" s="24" t="s">
        <v>1018</v>
      </c>
      <c r="B560" s="25" t="s">
        <v>1019</v>
      </c>
      <c r="C560" s="26">
        <v>0</v>
      </c>
      <c r="D560" s="10"/>
      <c r="E560" s="10">
        <f t="shared" si="8"/>
        <v>0</v>
      </c>
    </row>
    <row r="561" s="1" customFormat="1" spans="1:5">
      <c r="A561" s="24" t="s">
        <v>1020</v>
      </c>
      <c r="B561" s="25" t="s">
        <v>1021</v>
      </c>
      <c r="C561" s="26">
        <v>0</v>
      </c>
      <c r="D561" s="10"/>
      <c r="E561" s="10">
        <f t="shared" si="8"/>
        <v>0</v>
      </c>
    </row>
    <row r="562" s="1" customFormat="1" spans="1:5">
      <c r="A562" s="24" t="s">
        <v>1022</v>
      </c>
      <c r="B562" s="25" t="s">
        <v>1023</v>
      </c>
      <c r="C562" s="26">
        <v>0</v>
      </c>
      <c r="D562" s="10"/>
      <c r="E562" s="10">
        <f t="shared" si="8"/>
        <v>0</v>
      </c>
    </row>
    <row r="563" s="1" customFormat="1" spans="1:5">
      <c r="A563" s="24" t="s">
        <v>1024</v>
      </c>
      <c r="B563" s="25" t="s">
        <v>1025</v>
      </c>
      <c r="C563" s="26">
        <v>0</v>
      </c>
      <c r="D563" s="10"/>
      <c r="E563" s="10">
        <f t="shared" si="8"/>
        <v>0</v>
      </c>
    </row>
    <row r="564" s="1" customFormat="1" spans="1:5">
      <c r="A564" s="24" t="s">
        <v>1026</v>
      </c>
      <c r="B564" s="25" t="s">
        <v>1027</v>
      </c>
      <c r="C564" s="26">
        <v>0</v>
      </c>
      <c r="D564" s="10"/>
      <c r="E564" s="10">
        <f t="shared" si="8"/>
        <v>0</v>
      </c>
    </row>
    <row r="565" s="1" customFormat="1" spans="1:5">
      <c r="A565" s="24" t="s">
        <v>1028</v>
      </c>
      <c r="B565" s="25" t="s">
        <v>1029</v>
      </c>
      <c r="C565" s="26">
        <v>0</v>
      </c>
      <c r="D565" s="10"/>
      <c r="E565" s="10">
        <f t="shared" si="8"/>
        <v>0</v>
      </c>
    </row>
    <row r="566" s="1" customFormat="1" spans="1:5">
      <c r="A566" s="24" t="s">
        <v>1030</v>
      </c>
      <c r="B566" s="25" t="s">
        <v>108</v>
      </c>
      <c r="C566" s="26">
        <v>0</v>
      </c>
      <c r="D566" s="10"/>
      <c r="E566" s="10">
        <f t="shared" si="8"/>
        <v>0</v>
      </c>
    </row>
    <row r="567" s="1" customFormat="1" spans="1:5">
      <c r="A567" s="24" t="s">
        <v>1031</v>
      </c>
      <c r="B567" s="25" t="s">
        <v>1032</v>
      </c>
      <c r="C567" s="26">
        <v>0</v>
      </c>
      <c r="D567" s="10"/>
      <c r="E567" s="10">
        <f t="shared" si="8"/>
        <v>0</v>
      </c>
    </row>
    <row r="568" s="1" customFormat="1" spans="1:5">
      <c r="A568" s="21" t="s">
        <v>1033</v>
      </c>
      <c r="B568" s="22" t="s">
        <v>1034</v>
      </c>
      <c r="C568" s="23">
        <v>170</v>
      </c>
      <c r="D568" s="10">
        <f>SUM(D569:D575)</f>
        <v>-35</v>
      </c>
      <c r="E568" s="10">
        <f t="shared" si="8"/>
        <v>135</v>
      </c>
    </row>
    <row r="569" s="1" customFormat="1" spans="1:5">
      <c r="A569" s="24" t="s">
        <v>1035</v>
      </c>
      <c r="B569" s="25" t="s">
        <v>90</v>
      </c>
      <c r="C569" s="26">
        <v>0</v>
      </c>
      <c r="D569" s="10"/>
      <c r="E569" s="10">
        <f t="shared" si="8"/>
        <v>0</v>
      </c>
    </row>
    <row r="570" s="1" customFormat="1" spans="1:5">
      <c r="A570" s="24" t="s">
        <v>1036</v>
      </c>
      <c r="B570" s="25" t="s">
        <v>92</v>
      </c>
      <c r="C570" s="26">
        <v>0</v>
      </c>
      <c r="D570" s="10"/>
      <c r="E570" s="10">
        <f t="shared" si="8"/>
        <v>0</v>
      </c>
    </row>
    <row r="571" s="1" customFormat="1" spans="1:5">
      <c r="A571" s="24" t="s">
        <v>1037</v>
      </c>
      <c r="B571" s="25" t="s">
        <v>94</v>
      </c>
      <c r="C571" s="26">
        <v>0</v>
      </c>
      <c r="D571" s="10"/>
      <c r="E571" s="10">
        <f t="shared" si="8"/>
        <v>0</v>
      </c>
    </row>
    <row r="572" s="1" customFormat="1" spans="1:5">
      <c r="A572" s="24" t="s">
        <v>1038</v>
      </c>
      <c r="B572" s="25" t="s">
        <v>1039</v>
      </c>
      <c r="C572" s="26">
        <v>0</v>
      </c>
      <c r="D572" s="10"/>
      <c r="E572" s="10">
        <f t="shared" si="8"/>
        <v>0</v>
      </c>
    </row>
    <row r="573" s="1" customFormat="1" spans="1:5">
      <c r="A573" s="24" t="s">
        <v>1040</v>
      </c>
      <c r="B573" s="25" t="s">
        <v>1041</v>
      </c>
      <c r="C573" s="26">
        <v>0</v>
      </c>
      <c r="D573" s="10"/>
      <c r="E573" s="10">
        <f t="shared" si="8"/>
        <v>0</v>
      </c>
    </row>
    <row r="574" s="1" customFormat="1" spans="1:5">
      <c r="A574" s="24" t="s">
        <v>1042</v>
      </c>
      <c r="B574" s="25" t="s">
        <v>1043</v>
      </c>
      <c r="C574" s="26">
        <v>48</v>
      </c>
      <c r="D574" s="7">
        <v>-33</v>
      </c>
      <c r="E574" s="10">
        <f t="shared" si="8"/>
        <v>15</v>
      </c>
    </row>
    <row r="575" s="1" customFormat="1" spans="1:5">
      <c r="A575" s="24" t="s">
        <v>1044</v>
      </c>
      <c r="B575" s="25" t="s">
        <v>1045</v>
      </c>
      <c r="C575" s="26">
        <v>122</v>
      </c>
      <c r="D575" s="7">
        <v>-2</v>
      </c>
      <c r="E575" s="10">
        <f t="shared" si="8"/>
        <v>120</v>
      </c>
    </row>
    <row r="576" s="1" customFormat="1" spans="1:5">
      <c r="A576" s="21" t="s">
        <v>1046</v>
      </c>
      <c r="B576" s="22" t="s">
        <v>1047</v>
      </c>
      <c r="C576" s="23">
        <v>0</v>
      </c>
      <c r="D576" s="10">
        <f>D577</f>
        <v>0</v>
      </c>
      <c r="E576" s="10">
        <f t="shared" si="8"/>
        <v>0</v>
      </c>
    </row>
    <row r="577" s="1" customFormat="1" spans="1:5">
      <c r="A577" s="24" t="s">
        <v>1048</v>
      </c>
      <c r="B577" s="25" t="s">
        <v>1049</v>
      </c>
      <c r="C577" s="26">
        <v>0</v>
      </c>
      <c r="D577" s="10"/>
      <c r="E577" s="10">
        <f t="shared" si="8"/>
        <v>0</v>
      </c>
    </row>
    <row r="578" s="1" customFormat="1" spans="1:5">
      <c r="A578" s="21" t="s">
        <v>1050</v>
      </c>
      <c r="B578" s="22" t="s">
        <v>1051</v>
      </c>
      <c r="C578" s="23">
        <v>1366</v>
      </c>
      <c r="D578" s="10">
        <f>SUM(D579:D588)</f>
        <v>-50</v>
      </c>
      <c r="E578" s="10">
        <f t="shared" si="8"/>
        <v>1316</v>
      </c>
    </row>
    <row r="579" s="1" customFormat="1" spans="1:5">
      <c r="A579" s="24" t="s">
        <v>1052</v>
      </c>
      <c r="B579" s="25" t="s">
        <v>1053</v>
      </c>
      <c r="C579" s="26">
        <v>101</v>
      </c>
      <c r="D579" s="7"/>
      <c r="E579" s="10">
        <f t="shared" si="8"/>
        <v>101</v>
      </c>
    </row>
    <row r="580" s="1" customFormat="1" spans="1:5">
      <c r="A580" s="24" t="s">
        <v>1054</v>
      </c>
      <c r="B580" s="25" t="s">
        <v>1055</v>
      </c>
      <c r="C580" s="26">
        <v>449</v>
      </c>
      <c r="D580" s="7"/>
      <c r="E580" s="10">
        <f t="shared" ref="E580:E643" si="9">C580+D580</f>
        <v>449</v>
      </c>
    </row>
    <row r="581" s="1" customFormat="1" spans="1:5">
      <c r="A581" s="24" t="s">
        <v>1056</v>
      </c>
      <c r="B581" s="25" t="s">
        <v>1057</v>
      </c>
      <c r="C581" s="26">
        <v>0</v>
      </c>
      <c r="D581" s="10"/>
      <c r="E581" s="10">
        <f t="shared" si="9"/>
        <v>0</v>
      </c>
    </row>
    <row r="582" s="1" customFormat="1" spans="1:5">
      <c r="A582" s="24" t="s">
        <v>1058</v>
      </c>
      <c r="B582" s="25" t="s">
        <v>1059</v>
      </c>
      <c r="C582" s="26">
        <v>0</v>
      </c>
      <c r="D582" s="10"/>
      <c r="E582" s="10">
        <f t="shared" si="9"/>
        <v>0</v>
      </c>
    </row>
    <row r="583" s="1" customFormat="1" spans="1:5">
      <c r="A583" s="24" t="s">
        <v>1060</v>
      </c>
      <c r="B583" s="25" t="s">
        <v>1061</v>
      </c>
      <c r="C583" s="26">
        <v>0</v>
      </c>
      <c r="D583" s="10"/>
      <c r="E583" s="10">
        <f t="shared" si="9"/>
        <v>0</v>
      </c>
    </row>
    <row r="584" s="1" customFormat="1" spans="1:5">
      <c r="A584" s="24" t="s">
        <v>1062</v>
      </c>
      <c r="B584" s="25" t="s">
        <v>1063</v>
      </c>
      <c r="C584" s="26">
        <v>543</v>
      </c>
      <c r="D584" s="7">
        <v>-35</v>
      </c>
      <c r="E584" s="10">
        <f t="shared" si="9"/>
        <v>508</v>
      </c>
    </row>
    <row r="585" s="1" customFormat="1" spans="1:5">
      <c r="A585" s="24" t="s">
        <v>1064</v>
      </c>
      <c r="B585" s="25" t="s">
        <v>1065</v>
      </c>
      <c r="C585" s="26">
        <v>273</v>
      </c>
      <c r="D585" s="7">
        <v>-15</v>
      </c>
      <c r="E585" s="10">
        <f t="shared" si="9"/>
        <v>258</v>
      </c>
    </row>
    <row r="586" s="1" customFormat="1" spans="1:5">
      <c r="A586" s="24" t="s">
        <v>1066</v>
      </c>
      <c r="B586" s="25" t="s">
        <v>1067</v>
      </c>
      <c r="C586" s="26">
        <v>0</v>
      </c>
      <c r="D586" s="10"/>
      <c r="E586" s="10">
        <f t="shared" si="9"/>
        <v>0</v>
      </c>
    </row>
    <row r="587" s="1" customFormat="1" spans="1:5">
      <c r="A587" s="24" t="s">
        <v>1068</v>
      </c>
      <c r="B587" s="25" t="s">
        <v>1069</v>
      </c>
      <c r="C587" s="26">
        <v>0</v>
      </c>
      <c r="D587" s="10"/>
      <c r="E587" s="10">
        <f t="shared" si="9"/>
        <v>0</v>
      </c>
    </row>
    <row r="588" s="1" customFormat="1" spans="1:5">
      <c r="A588" s="24" t="s">
        <v>1070</v>
      </c>
      <c r="B588" s="25" t="s">
        <v>1071</v>
      </c>
      <c r="C588" s="26">
        <v>0</v>
      </c>
      <c r="D588" s="10"/>
      <c r="E588" s="10">
        <f t="shared" si="9"/>
        <v>0</v>
      </c>
    </row>
    <row r="589" s="1" customFormat="1" spans="1:5">
      <c r="A589" s="21" t="s">
        <v>1072</v>
      </c>
      <c r="B589" s="22" t="s">
        <v>1073</v>
      </c>
      <c r="C589" s="23">
        <v>0</v>
      </c>
      <c r="D589" s="10">
        <f>SUM(D590:D592)</f>
        <v>0</v>
      </c>
      <c r="E589" s="10">
        <f t="shared" si="9"/>
        <v>0</v>
      </c>
    </row>
    <row r="590" s="1" customFormat="1" spans="1:5">
      <c r="A590" s="24" t="s">
        <v>1074</v>
      </c>
      <c r="B590" s="25" t="s">
        <v>1075</v>
      </c>
      <c r="C590" s="26">
        <v>0</v>
      </c>
      <c r="D590" s="10"/>
      <c r="E590" s="10">
        <f t="shared" si="9"/>
        <v>0</v>
      </c>
    </row>
    <row r="591" s="1" customFormat="1" spans="1:5">
      <c r="A591" s="24" t="s">
        <v>1076</v>
      </c>
      <c r="B591" s="25" t="s">
        <v>1077</v>
      </c>
      <c r="C591" s="26">
        <v>0</v>
      </c>
      <c r="D591" s="10"/>
      <c r="E591" s="10">
        <f t="shared" si="9"/>
        <v>0</v>
      </c>
    </row>
    <row r="592" s="1" customFormat="1" spans="1:5">
      <c r="A592" s="24" t="s">
        <v>1078</v>
      </c>
      <c r="B592" s="25" t="s">
        <v>1079</v>
      </c>
      <c r="C592" s="26">
        <v>0</v>
      </c>
      <c r="D592" s="10"/>
      <c r="E592" s="10">
        <f t="shared" si="9"/>
        <v>0</v>
      </c>
    </row>
    <row r="593" s="1" customFormat="1" spans="1:5">
      <c r="A593" s="21" t="s">
        <v>1080</v>
      </c>
      <c r="B593" s="22" t="s">
        <v>1081</v>
      </c>
      <c r="C593" s="23">
        <v>30</v>
      </c>
      <c r="D593" s="10">
        <f>SUM(D594:D602)</f>
        <v>-10</v>
      </c>
      <c r="E593" s="10">
        <f t="shared" si="9"/>
        <v>20</v>
      </c>
    </row>
    <row r="594" s="1" customFormat="1" spans="1:5">
      <c r="A594" s="24" t="s">
        <v>1082</v>
      </c>
      <c r="B594" s="25" t="s">
        <v>1083</v>
      </c>
      <c r="C594" s="26">
        <v>0</v>
      </c>
      <c r="D594" s="10"/>
      <c r="E594" s="10">
        <f t="shared" si="9"/>
        <v>0</v>
      </c>
    </row>
    <row r="595" s="1" customFormat="1" spans="1:5">
      <c r="A595" s="24" t="s">
        <v>1084</v>
      </c>
      <c r="B595" s="25" t="s">
        <v>1085</v>
      </c>
      <c r="C595" s="26">
        <v>0</v>
      </c>
      <c r="D595" s="10"/>
      <c r="E595" s="10">
        <f t="shared" si="9"/>
        <v>0</v>
      </c>
    </row>
    <row r="596" s="1" customFormat="1" spans="1:5">
      <c r="A596" s="24" t="s">
        <v>1086</v>
      </c>
      <c r="B596" s="25" t="s">
        <v>1087</v>
      </c>
      <c r="C596" s="26">
        <v>0</v>
      </c>
      <c r="D596" s="10"/>
      <c r="E596" s="10">
        <f t="shared" si="9"/>
        <v>0</v>
      </c>
    </row>
    <row r="597" s="1" customFormat="1" spans="1:5">
      <c r="A597" s="24" t="s">
        <v>1088</v>
      </c>
      <c r="B597" s="25" t="s">
        <v>1089</v>
      </c>
      <c r="C597" s="26">
        <v>0</v>
      </c>
      <c r="D597" s="10"/>
      <c r="E597" s="10">
        <f t="shared" si="9"/>
        <v>0</v>
      </c>
    </row>
    <row r="598" s="1" customFormat="1" spans="1:5">
      <c r="A598" s="24" t="s">
        <v>1090</v>
      </c>
      <c r="B598" s="25" t="s">
        <v>1091</v>
      </c>
      <c r="C598" s="26">
        <v>0</v>
      </c>
      <c r="D598" s="10"/>
      <c r="E598" s="10">
        <f t="shared" si="9"/>
        <v>0</v>
      </c>
    </row>
    <row r="599" s="1" customFormat="1" spans="1:5">
      <c r="A599" s="24" t="s">
        <v>1092</v>
      </c>
      <c r="B599" s="25" t="s">
        <v>1093</v>
      </c>
      <c r="C599" s="26">
        <v>0</v>
      </c>
      <c r="D599" s="10"/>
      <c r="E599" s="10">
        <f t="shared" si="9"/>
        <v>0</v>
      </c>
    </row>
    <row r="600" s="1" customFormat="1" spans="1:5">
      <c r="A600" s="24" t="s">
        <v>1094</v>
      </c>
      <c r="B600" s="25" t="s">
        <v>1095</v>
      </c>
      <c r="C600" s="26">
        <v>5</v>
      </c>
      <c r="D600" s="10"/>
      <c r="E600" s="10">
        <f t="shared" si="9"/>
        <v>5</v>
      </c>
    </row>
    <row r="601" s="1" customFormat="1" spans="1:5">
      <c r="A601" s="24" t="s">
        <v>1096</v>
      </c>
      <c r="B601" s="25" t="s">
        <v>1097</v>
      </c>
      <c r="C601" s="26">
        <v>0</v>
      </c>
      <c r="D601" s="10"/>
      <c r="E601" s="10">
        <f t="shared" si="9"/>
        <v>0</v>
      </c>
    </row>
    <row r="602" s="1" customFormat="1" spans="1:5">
      <c r="A602" s="24" t="s">
        <v>1098</v>
      </c>
      <c r="B602" s="25" t="s">
        <v>1099</v>
      </c>
      <c r="C602" s="26">
        <v>25</v>
      </c>
      <c r="D602" s="7">
        <v>-10</v>
      </c>
      <c r="E602" s="10">
        <f t="shared" si="9"/>
        <v>15</v>
      </c>
    </row>
    <row r="603" s="1" customFormat="1" spans="1:5">
      <c r="A603" s="21" t="s">
        <v>1100</v>
      </c>
      <c r="B603" s="22" t="s">
        <v>1101</v>
      </c>
      <c r="C603" s="23">
        <v>221</v>
      </c>
      <c r="D603" s="10">
        <f>SUM(D604:D610)</f>
        <v>-70</v>
      </c>
      <c r="E603" s="10">
        <f t="shared" si="9"/>
        <v>151</v>
      </c>
    </row>
    <row r="604" s="1" customFormat="1" spans="1:5">
      <c r="A604" s="24" t="s">
        <v>1102</v>
      </c>
      <c r="B604" s="25" t="s">
        <v>1103</v>
      </c>
      <c r="C604" s="26">
        <v>8</v>
      </c>
      <c r="D604" s="10"/>
      <c r="E604" s="10">
        <f t="shared" si="9"/>
        <v>8</v>
      </c>
    </row>
    <row r="605" s="1" customFormat="1" spans="1:5">
      <c r="A605" s="24" t="s">
        <v>1104</v>
      </c>
      <c r="B605" s="25" t="s">
        <v>1105</v>
      </c>
      <c r="C605" s="26">
        <v>0</v>
      </c>
      <c r="D605" s="10"/>
      <c r="E605" s="10">
        <f t="shared" si="9"/>
        <v>0</v>
      </c>
    </row>
    <row r="606" s="1" customFormat="1" spans="1:5">
      <c r="A606" s="24" t="s">
        <v>1106</v>
      </c>
      <c r="B606" s="25" t="s">
        <v>1107</v>
      </c>
      <c r="C606" s="26">
        <v>0</v>
      </c>
      <c r="D606" s="10"/>
      <c r="E606" s="10">
        <f t="shared" si="9"/>
        <v>0</v>
      </c>
    </row>
    <row r="607" s="1" customFormat="1" spans="1:5">
      <c r="A607" s="24" t="s">
        <v>1108</v>
      </c>
      <c r="B607" s="25" t="s">
        <v>1109</v>
      </c>
      <c r="C607" s="26">
        <v>0</v>
      </c>
      <c r="D607" s="10"/>
      <c r="E607" s="10">
        <f t="shared" si="9"/>
        <v>0</v>
      </c>
    </row>
    <row r="608" s="1" customFormat="1" spans="1:5">
      <c r="A608" s="24" t="s">
        <v>1110</v>
      </c>
      <c r="B608" s="25" t="s">
        <v>1111</v>
      </c>
      <c r="C608" s="26">
        <v>48</v>
      </c>
      <c r="D608" s="7">
        <v>-22</v>
      </c>
      <c r="E608" s="10">
        <f t="shared" si="9"/>
        <v>26</v>
      </c>
    </row>
    <row r="609" s="1" customFormat="1" spans="1:5">
      <c r="A609" s="24" t="s">
        <v>1112</v>
      </c>
      <c r="B609" s="25" t="s">
        <v>1113</v>
      </c>
      <c r="C609" s="26">
        <v>0</v>
      </c>
      <c r="D609" s="10"/>
      <c r="E609" s="10">
        <f t="shared" si="9"/>
        <v>0</v>
      </c>
    </row>
    <row r="610" s="1" customFormat="1" spans="1:5">
      <c r="A610" s="24" t="s">
        <v>1114</v>
      </c>
      <c r="B610" s="25" t="s">
        <v>1115</v>
      </c>
      <c r="C610" s="26">
        <v>165</v>
      </c>
      <c r="D610" s="10">
        <v>-48</v>
      </c>
      <c r="E610" s="10">
        <f t="shared" si="9"/>
        <v>117</v>
      </c>
    </row>
    <row r="611" s="1" customFormat="1" spans="1:5">
      <c r="A611" s="21" t="s">
        <v>1116</v>
      </c>
      <c r="B611" s="22" t="s">
        <v>1117</v>
      </c>
      <c r="C611" s="23">
        <v>88</v>
      </c>
      <c r="D611" s="10">
        <f>SUM(D612:D617)</f>
        <v>-6</v>
      </c>
      <c r="E611" s="10">
        <f t="shared" si="9"/>
        <v>82</v>
      </c>
    </row>
    <row r="612" s="1" customFormat="1" spans="1:5">
      <c r="A612" s="24" t="s">
        <v>1118</v>
      </c>
      <c r="B612" s="25" t="s">
        <v>1119</v>
      </c>
      <c r="C612" s="26">
        <v>88</v>
      </c>
      <c r="D612" s="7">
        <v>-6</v>
      </c>
      <c r="E612" s="10">
        <f t="shared" si="9"/>
        <v>82</v>
      </c>
    </row>
    <row r="613" s="1" customFormat="1" spans="1:5">
      <c r="A613" s="24" t="s">
        <v>1120</v>
      </c>
      <c r="B613" s="25" t="s">
        <v>1121</v>
      </c>
      <c r="C613" s="26">
        <v>0</v>
      </c>
      <c r="D613" s="10"/>
      <c r="E613" s="10">
        <f t="shared" si="9"/>
        <v>0</v>
      </c>
    </row>
    <row r="614" s="1" customFormat="1" spans="1:5">
      <c r="A614" s="24" t="s">
        <v>1122</v>
      </c>
      <c r="B614" s="25" t="s">
        <v>1123</v>
      </c>
      <c r="C614" s="26">
        <v>0</v>
      </c>
      <c r="D614" s="10"/>
      <c r="E614" s="10">
        <f t="shared" si="9"/>
        <v>0</v>
      </c>
    </row>
    <row r="615" s="1" customFormat="1" spans="1:5">
      <c r="A615" s="24" t="s">
        <v>1124</v>
      </c>
      <c r="B615" s="25" t="s">
        <v>1125</v>
      </c>
      <c r="C615" s="26">
        <v>0</v>
      </c>
      <c r="D615" s="10"/>
      <c r="E615" s="10">
        <f t="shared" si="9"/>
        <v>0</v>
      </c>
    </row>
    <row r="616" s="1" customFormat="1" spans="1:5">
      <c r="A616" s="24" t="s">
        <v>1126</v>
      </c>
      <c r="B616" s="25" t="s">
        <v>1127</v>
      </c>
      <c r="C616" s="26">
        <v>0</v>
      </c>
      <c r="D616" s="10"/>
      <c r="E616" s="10">
        <f t="shared" si="9"/>
        <v>0</v>
      </c>
    </row>
    <row r="617" s="1" customFormat="1" spans="1:5">
      <c r="A617" s="24" t="s">
        <v>1128</v>
      </c>
      <c r="B617" s="25" t="s">
        <v>1129</v>
      </c>
      <c r="C617" s="26">
        <v>0</v>
      </c>
      <c r="D617" s="10"/>
      <c r="E617" s="10">
        <f t="shared" si="9"/>
        <v>0</v>
      </c>
    </row>
    <row r="618" s="1" customFormat="1" spans="1:5">
      <c r="A618" s="21" t="s">
        <v>1130</v>
      </c>
      <c r="B618" s="22" t="s">
        <v>1131</v>
      </c>
      <c r="C618" s="23">
        <v>172</v>
      </c>
      <c r="D618" s="10">
        <f>SUM(D619:D625)</f>
        <v>-21</v>
      </c>
      <c r="E618" s="10">
        <f t="shared" si="9"/>
        <v>151</v>
      </c>
    </row>
    <row r="619" s="1" customFormat="1" spans="1:5">
      <c r="A619" s="24" t="s">
        <v>1132</v>
      </c>
      <c r="B619" s="25" t="s">
        <v>1133</v>
      </c>
      <c r="C619" s="26">
        <v>4</v>
      </c>
      <c r="D619" s="10"/>
      <c r="E619" s="10">
        <f t="shared" si="9"/>
        <v>4</v>
      </c>
    </row>
    <row r="620" s="1" customFormat="1" spans="1:5">
      <c r="A620" s="24" t="s">
        <v>1134</v>
      </c>
      <c r="B620" s="25" t="s">
        <v>1135</v>
      </c>
      <c r="C620" s="26">
        <v>91</v>
      </c>
      <c r="D620" s="7">
        <v>-21</v>
      </c>
      <c r="E620" s="10">
        <f t="shared" si="9"/>
        <v>70</v>
      </c>
    </row>
    <row r="621" s="1" customFormat="1" spans="1:5">
      <c r="A621" s="24" t="s">
        <v>1136</v>
      </c>
      <c r="B621" s="25" t="s">
        <v>1137</v>
      </c>
      <c r="C621" s="26">
        <v>0</v>
      </c>
      <c r="D621" s="10"/>
      <c r="E621" s="10">
        <f t="shared" si="9"/>
        <v>0</v>
      </c>
    </row>
    <row r="622" s="1" customFormat="1" spans="1:5">
      <c r="A622" s="24" t="s">
        <v>1138</v>
      </c>
      <c r="B622" s="25" t="s">
        <v>1139</v>
      </c>
      <c r="C622" s="26">
        <v>21</v>
      </c>
      <c r="D622" s="7"/>
      <c r="E622" s="10">
        <f t="shared" si="9"/>
        <v>21</v>
      </c>
    </row>
    <row r="623" s="1" customFormat="1" spans="1:5">
      <c r="A623" s="24" t="s">
        <v>1140</v>
      </c>
      <c r="B623" s="25" t="s">
        <v>1141</v>
      </c>
      <c r="C623" s="26">
        <v>56</v>
      </c>
      <c r="D623" s="10"/>
      <c r="E623" s="10">
        <f t="shared" si="9"/>
        <v>56</v>
      </c>
    </row>
    <row r="624" s="1" customFormat="1" spans="1:5">
      <c r="A624" s="24" t="s">
        <v>1142</v>
      </c>
      <c r="B624" s="25" t="s">
        <v>1143</v>
      </c>
      <c r="C624" s="26">
        <v>0</v>
      </c>
      <c r="D624" s="10"/>
      <c r="E624" s="10">
        <f t="shared" si="9"/>
        <v>0</v>
      </c>
    </row>
    <row r="625" s="1" customFormat="1" spans="1:5">
      <c r="A625" s="24" t="s">
        <v>1144</v>
      </c>
      <c r="B625" s="25" t="s">
        <v>1145</v>
      </c>
      <c r="C625" s="26">
        <v>0</v>
      </c>
      <c r="D625" s="10"/>
      <c r="E625" s="10">
        <f t="shared" si="9"/>
        <v>0</v>
      </c>
    </row>
    <row r="626" s="1" customFormat="1" spans="1:5">
      <c r="A626" s="21" t="s">
        <v>1146</v>
      </c>
      <c r="B626" s="22" t="s">
        <v>1147</v>
      </c>
      <c r="C626" s="23">
        <v>0</v>
      </c>
      <c r="D626" s="10">
        <f>SUM(D627:D634)</f>
        <v>0</v>
      </c>
      <c r="E626" s="10">
        <f t="shared" si="9"/>
        <v>0</v>
      </c>
    </row>
    <row r="627" s="1" customFormat="1" spans="1:5">
      <c r="A627" s="24" t="s">
        <v>1148</v>
      </c>
      <c r="B627" s="25" t="s">
        <v>90</v>
      </c>
      <c r="C627" s="26">
        <v>0</v>
      </c>
      <c r="D627" s="10"/>
      <c r="E627" s="10">
        <f t="shared" si="9"/>
        <v>0</v>
      </c>
    </row>
    <row r="628" s="1" customFormat="1" spans="1:5">
      <c r="A628" s="24" t="s">
        <v>1149</v>
      </c>
      <c r="B628" s="25" t="s">
        <v>92</v>
      </c>
      <c r="C628" s="26">
        <v>0</v>
      </c>
      <c r="D628" s="10"/>
      <c r="E628" s="10">
        <f t="shared" si="9"/>
        <v>0</v>
      </c>
    </row>
    <row r="629" s="1" customFormat="1" spans="1:5">
      <c r="A629" s="24" t="s">
        <v>1150</v>
      </c>
      <c r="B629" s="25" t="s">
        <v>94</v>
      </c>
      <c r="C629" s="26">
        <v>0</v>
      </c>
      <c r="D629" s="10"/>
      <c r="E629" s="10">
        <f t="shared" si="9"/>
        <v>0</v>
      </c>
    </row>
    <row r="630" s="1" customFormat="1" spans="1:5">
      <c r="A630" s="24" t="s">
        <v>1151</v>
      </c>
      <c r="B630" s="25" t="s">
        <v>1152</v>
      </c>
      <c r="C630" s="26">
        <v>0</v>
      </c>
      <c r="D630" s="10"/>
      <c r="E630" s="10">
        <f t="shared" si="9"/>
        <v>0</v>
      </c>
    </row>
    <row r="631" s="1" customFormat="1" spans="1:5">
      <c r="A631" s="24" t="s">
        <v>1153</v>
      </c>
      <c r="B631" s="25" t="s">
        <v>1154</v>
      </c>
      <c r="C631" s="26">
        <v>0</v>
      </c>
      <c r="D631" s="10"/>
      <c r="E631" s="10">
        <f t="shared" si="9"/>
        <v>0</v>
      </c>
    </row>
    <row r="632" s="1" customFormat="1" spans="1:5">
      <c r="A632" s="24" t="s">
        <v>1155</v>
      </c>
      <c r="B632" s="25" t="s">
        <v>1156</v>
      </c>
      <c r="C632" s="26">
        <v>0</v>
      </c>
      <c r="D632" s="10"/>
      <c r="E632" s="10">
        <f t="shared" si="9"/>
        <v>0</v>
      </c>
    </row>
    <row r="633" s="1" customFormat="1" spans="1:5">
      <c r="A633" s="24" t="s">
        <v>1157</v>
      </c>
      <c r="B633" s="25" t="s">
        <v>1158</v>
      </c>
      <c r="C633" s="26">
        <v>0</v>
      </c>
      <c r="D633" s="10"/>
      <c r="E633" s="10">
        <f t="shared" si="9"/>
        <v>0</v>
      </c>
    </row>
    <row r="634" s="1" customFormat="1" spans="1:5">
      <c r="A634" s="24" t="s">
        <v>1159</v>
      </c>
      <c r="B634" s="25" t="s">
        <v>1160</v>
      </c>
      <c r="C634" s="26">
        <v>0</v>
      </c>
      <c r="D634" s="10"/>
      <c r="E634" s="10">
        <f t="shared" si="9"/>
        <v>0</v>
      </c>
    </row>
    <row r="635" s="1" customFormat="1" spans="1:5">
      <c r="A635" s="21" t="s">
        <v>1161</v>
      </c>
      <c r="B635" s="22" t="s">
        <v>1162</v>
      </c>
      <c r="C635" s="23">
        <v>0</v>
      </c>
      <c r="D635" s="10">
        <f>SUM(D636:D639)</f>
        <v>0</v>
      </c>
      <c r="E635" s="10">
        <f t="shared" si="9"/>
        <v>0</v>
      </c>
    </row>
    <row r="636" s="1" customFormat="1" spans="1:5">
      <c r="A636" s="24" t="s">
        <v>1163</v>
      </c>
      <c r="B636" s="25" t="s">
        <v>90</v>
      </c>
      <c r="C636" s="26">
        <v>0</v>
      </c>
      <c r="D636" s="10"/>
      <c r="E636" s="10">
        <f t="shared" si="9"/>
        <v>0</v>
      </c>
    </row>
    <row r="637" s="1" customFormat="1" spans="1:5">
      <c r="A637" s="24" t="s">
        <v>1164</v>
      </c>
      <c r="B637" s="25" t="s">
        <v>92</v>
      </c>
      <c r="C637" s="26">
        <v>0</v>
      </c>
      <c r="D637" s="10"/>
      <c r="E637" s="10">
        <f t="shared" si="9"/>
        <v>0</v>
      </c>
    </row>
    <row r="638" s="1" customFormat="1" spans="1:5">
      <c r="A638" s="24" t="s">
        <v>1165</v>
      </c>
      <c r="B638" s="25" t="s">
        <v>94</v>
      </c>
      <c r="C638" s="26">
        <v>0</v>
      </c>
      <c r="D638" s="10"/>
      <c r="E638" s="10">
        <f t="shared" si="9"/>
        <v>0</v>
      </c>
    </row>
    <row r="639" s="1" customFormat="1" spans="1:5">
      <c r="A639" s="24" t="s">
        <v>1166</v>
      </c>
      <c r="B639" s="25" t="s">
        <v>1167</v>
      </c>
      <c r="C639" s="26">
        <v>0</v>
      </c>
      <c r="D639" s="10"/>
      <c r="E639" s="10">
        <f t="shared" si="9"/>
        <v>0</v>
      </c>
    </row>
    <row r="640" s="1" customFormat="1" spans="1:5">
      <c r="A640" s="21" t="s">
        <v>1168</v>
      </c>
      <c r="B640" s="22" t="s">
        <v>1169</v>
      </c>
      <c r="C640" s="23">
        <v>180</v>
      </c>
      <c r="D640" s="10">
        <f>SUM(D641:D642)</f>
        <v>0</v>
      </c>
      <c r="E640" s="10">
        <f t="shared" si="9"/>
        <v>180</v>
      </c>
    </row>
    <row r="641" s="1" customFormat="1" spans="1:5">
      <c r="A641" s="24" t="s">
        <v>1170</v>
      </c>
      <c r="B641" s="25" t="s">
        <v>1171</v>
      </c>
      <c r="C641" s="26">
        <v>4</v>
      </c>
      <c r="D641" s="10"/>
      <c r="E641" s="10">
        <f t="shared" si="9"/>
        <v>4</v>
      </c>
    </row>
    <row r="642" s="1" customFormat="1" spans="1:5">
      <c r="A642" s="24" t="s">
        <v>1172</v>
      </c>
      <c r="B642" s="25" t="s">
        <v>1173</v>
      </c>
      <c r="C642" s="26">
        <v>176</v>
      </c>
      <c r="D642" s="7"/>
      <c r="E642" s="10">
        <f t="shared" si="9"/>
        <v>176</v>
      </c>
    </row>
    <row r="643" s="1" customFormat="1" spans="1:5">
      <c r="A643" s="21" t="s">
        <v>1174</v>
      </c>
      <c r="B643" s="22" t="s">
        <v>1175</v>
      </c>
      <c r="C643" s="23">
        <v>3</v>
      </c>
      <c r="D643" s="10">
        <f>SUM(D644:D645)</f>
        <v>0</v>
      </c>
      <c r="E643" s="10">
        <f t="shared" si="9"/>
        <v>3</v>
      </c>
    </row>
    <row r="644" s="1" customFormat="1" spans="1:5">
      <c r="A644" s="24" t="s">
        <v>1176</v>
      </c>
      <c r="B644" s="25" t="s">
        <v>1177</v>
      </c>
      <c r="C644" s="26">
        <v>3</v>
      </c>
      <c r="D644" s="10"/>
      <c r="E644" s="10">
        <f t="shared" ref="E644:E707" si="10">C644+D644</f>
        <v>3</v>
      </c>
    </row>
    <row r="645" s="1" customFormat="1" spans="1:5">
      <c r="A645" s="24" t="s">
        <v>1178</v>
      </c>
      <c r="B645" s="25" t="s">
        <v>1179</v>
      </c>
      <c r="C645" s="26">
        <v>0</v>
      </c>
      <c r="D645" s="10"/>
      <c r="E645" s="10">
        <f t="shared" si="10"/>
        <v>0</v>
      </c>
    </row>
    <row r="646" s="1" customFormat="1" spans="1:5">
      <c r="A646" s="21" t="s">
        <v>1180</v>
      </c>
      <c r="B646" s="22" t="s">
        <v>1181</v>
      </c>
      <c r="C646" s="23">
        <v>141</v>
      </c>
      <c r="D646" s="10">
        <f>SUM(D647:D648)</f>
        <v>0</v>
      </c>
      <c r="E646" s="10">
        <f t="shared" si="10"/>
        <v>141</v>
      </c>
    </row>
    <row r="647" s="1" customFormat="1" spans="1:5">
      <c r="A647" s="24" t="s">
        <v>1182</v>
      </c>
      <c r="B647" s="25" t="s">
        <v>1183</v>
      </c>
      <c r="C647" s="26">
        <v>0</v>
      </c>
      <c r="D647" s="10"/>
      <c r="E647" s="10">
        <f t="shared" si="10"/>
        <v>0</v>
      </c>
    </row>
    <row r="648" s="1" customFormat="1" spans="1:5">
      <c r="A648" s="24" t="s">
        <v>1184</v>
      </c>
      <c r="B648" s="25" t="s">
        <v>1185</v>
      </c>
      <c r="C648" s="26">
        <v>141</v>
      </c>
      <c r="D648" s="7"/>
      <c r="E648" s="10">
        <f t="shared" si="10"/>
        <v>141</v>
      </c>
    </row>
    <row r="649" s="1" customFormat="1" spans="1:5">
      <c r="A649" s="21" t="s">
        <v>1186</v>
      </c>
      <c r="B649" s="22" t="s">
        <v>1187</v>
      </c>
      <c r="C649" s="23">
        <v>0</v>
      </c>
      <c r="D649" s="10">
        <f>SUM(D650:D651)</f>
        <v>0</v>
      </c>
      <c r="E649" s="10">
        <f t="shared" si="10"/>
        <v>0</v>
      </c>
    </row>
    <row r="650" s="1" customFormat="1" spans="1:5">
      <c r="A650" s="24" t="s">
        <v>1188</v>
      </c>
      <c r="B650" s="25" t="s">
        <v>1189</v>
      </c>
      <c r="C650" s="26">
        <v>0</v>
      </c>
      <c r="D650" s="10"/>
      <c r="E650" s="10">
        <f t="shared" si="10"/>
        <v>0</v>
      </c>
    </row>
    <row r="651" s="1" customFormat="1" spans="1:5">
      <c r="A651" s="24" t="s">
        <v>1190</v>
      </c>
      <c r="B651" s="25" t="s">
        <v>1191</v>
      </c>
      <c r="C651" s="26">
        <v>0</v>
      </c>
      <c r="D651" s="10"/>
      <c r="E651" s="10">
        <f t="shared" si="10"/>
        <v>0</v>
      </c>
    </row>
    <row r="652" s="1" customFormat="1" spans="1:5">
      <c r="A652" s="21" t="s">
        <v>1192</v>
      </c>
      <c r="B652" s="22" t="s">
        <v>1193</v>
      </c>
      <c r="C652" s="23">
        <v>4</v>
      </c>
      <c r="D652" s="10">
        <f>SUM(D653:D654)</f>
        <v>0</v>
      </c>
      <c r="E652" s="10">
        <f t="shared" si="10"/>
        <v>4</v>
      </c>
    </row>
    <row r="653" s="1" customFormat="1" spans="1:5">
      <c r="A653" s="24" t="s">
        <v>1194</v>
      </c>
      <c r="B653" s="25" t="s">
        <v>1195</v>
      </c>
      <c r="C653" s="26">
        <v>2</v>
      </c>
      <c r="D653" s="10"/>
      <c r="E653" s="10">
        <f t="shared" si="10"/>
        <v>2</v>
      </c>
    </row>
    <row r="654" s="1" customFormat="1" spans="1:5">
      <c r="A654" s="24" t="s">
        <v>1196</v>
      </c>
      <c r="B654" s="25" t="s">
        <v>1197</v>
      </c>
      <c r="C654" s="26">
        <v>2</v>
      </c>
      <c r="D654" s="10"/>
      <c r="E654" s="10">
        <f t="shared" si="10"/>
        <v>2</v>
      </c>
    </row>
    <row r="655" s="1" customFormat="1" spans="1:5">
      <c r="A655" s="21" t="s">
        <v>1198</v>
      </c>
      <c r="B655" s="22" t="s">
        <v>1199</v>
      </c>
      <c r="C655" s="23">
        <v>599</v>
      </c>
      <c r="D655" s="10">
        <f>SUM(D656:D658)</f>
        <v>0</v>
      </c>
      <c r="E655" s="10">
        <f t="shared" si="10"/>
        <v>599</v>
      </c>
    </row>
    <row r="656" s="1" customFormat="1" spans="1:5">
      <c r="A656" s="24" t="s">
        <v>1200</v>
      </c>
      <c r="B656" s="25" t="s">
        <v>1201</v>
      </c>
      <c r="C656" s="26">
        <v>0</v>
      </c>
      <c r="D656" s="10"/>
      <c r="E656" s="10">
        <f t="shared" si="10"/>
        <v>0</v>
      </c>
    </row>
    <row r="657" s="1" customFormat="1" spans="1:5">
      <c r="A657" s="24" t="s">
        <v>1202</v>
      </c>
      <c r="B657" s="25" t="s">
        <v>1203</v>
      </c>
      <c r="C657" s="26">
        <v>599</v>
      </c>
      <c r="D657" s="10"/>
      <c r="E657" s="10">
        <f t="shared" si="10"/>
        <v>599</v>
      </c>
    </row>
    <row r="658" s="1" customFormat="1" spans="1:5">
      <c r="A658" s="24" t="s">
        <v>1204</v>
      </c>
      <c r="B658" s="25" t="s">
        <v>1205</v>
      </c>
      <c r="C658" s="26">
        <v>0</v>
      </c>
      <c r="D658" s="10"/>
      <c r="E658" s="10">
        <f t="shared" si="10"/>
        <v>0</v>
      </c>
    </row>
    <row r="659" s="1" customFormat="1" spans="1:5">
      <c r="A659" s="21" t="s">
        <v>1206</v>
      </c>
      <c r="B659" s="22" t="s">
        <v>1207</v>
      </c>
      <c r="C659" s="23">
        <v>0</v>
      </c>
      <c r="D659" s="10">
        <f>SUM(D660:D662)</f>
        <v>0</v>
      </c>
      <c r="E659" s="10">
        <f t="shared" si="10"/>
        <v>0</v>
      </c>
    </row>
    <row r="660" s="1" customFormat="1" spans="1:5">
      <c r="A660" s="24" t="s">
        <v>1208</v>
      </c>
      <c r="B660" s="25" t="s">
        <v>1209</v>
      </c>
      <c r="C660" s="26">
        <v>0</v>
      </c>
      <c r="D660" s="10"/>
      <c r="E660" s="10">
        <f t="shared" si="10"/>
        <v>0</v>
      </c>
    </row>
    <row r="661" s="1" customFormat="1" spans="1:5">
      <c r="A661" s="24" t="s">
        <v>1210</v>
      </c>
      <c r="B661" s="25" t="s">
        <v>1211</v>
      </c>
      <c r="C661" s="26">
        <v>0</v>
      </c>
      <c r="D661" s="10"/>
      <c r="E661" s="10">
        <f t="shared" si="10"/>
        <v>0</v>
      </c>
    </row>
    <row r="662" s="1" customFormat="1" spans="1:5">
      <c r="A662" s="24" t="s">
        <v>1212</v>
      </c>
      <c r="B662" s="25" t="s">
        <v>1213</v>
      </c>
      <c r="C662" s="26">
        <v>0</v>
      </c>
      <c r="D662" s="10"/>
      <c r="E662" s="10">
        <f t="shared" si="10"/>
        <v>0</v>
      </c>
    </row>
    <row r="663" s="1" customFormat="1" spans="1:5">
      <c r="A663" s="21" t="s">
        <v>1214</v>
      </c>
      <c r="B663" s="22" t="s">
        <v>1215</v>
      </c>
      <c r="C663" s="23">
        <v>2</v>
      </c>
      <c r="D663" s="10">
        <f>SUM(D664:D670)</f>
        <v>0</v>
      </c>
      <c r="E663" s="10">
        <f t="shared" si="10"/>
        <v>2</v>
      </c>
    </row>
    <row r="664" s="1" customFormat="1" spans="1:5">
      <c r="A664" s="24" t="s">
        <v>1216</v>
      </c>
      <c r="B664" s="25" t="s">
        <v>90</v>
      </c>
      <c r="C664" s="26">
        <v>0</v>
      </c>
      <c r="D664" s="10"/>
      <c r="E664" s="10">
        <f t="shared" si="10"/>
        <v>0</v>
      </c>
    </row>
    <row r="665" s="1" customFormat="1" spans="1:5">
      <c r="A665" s="24" t="s">
        <v>1217</v>
      </c>
      <c r="B665" s="25" t="s">
        <v>92</v>
      </c>
      <c r="C665" s="26">
        <v>0</v>
      </c>
      <c r="D665" s="10"/>
      <c r="E665" s="10">
        <f t="shared" si="10"/>
        <v>0</v>
      </c>
    </row>
    <row r="666" s="1" customFormat="1" spans="1:5">
      <c r="A666" s="24" t="s">
        <v>1218</v>
      </c>
      <c r="B666" s="25" t="s">
        <v>94</v>
      </c>
      <c r="C666" s="26">
        <v>0</v>
      </c>
      <c r="D666" s="10"/>
      <c r="E666" s="10">
        <f t="shared" si="10"/>
        <v>0</v>
      </c>
    </row>
    <row r="667" s="1" customFormat="1" spans="1:5">
      <c r="A667" s="24" t="s">
        <v>1219</v>
      </c>
      <c r="B667" s="25" t="s">
        <v>1220</v>
      </c>
      <c r="C667" s="26">
        <v>0</v>
      </c>
      <c r="D667" s="10"/>
      <c r="E667" s="10">
        <f t="shared" si="10"/>
        <v>0</v>
      </c>
    </row>
    <row r="668" s="1" customFormat="1" spans="1:5">
      <c r="A668" s="24" t="s">
        <v>1221</v>
      </c>
      <c r="B668" s="25" t="s">
        <v>1222</v>
      </c>
      <c r="C668" s="26">
        <v>0</v>
      </c>
      <c r="D668" s="10"/>
      <c r="E668" s="10">
        <f t="shared" si="10"/>
        <v>0</v>
      </c>
    </row>
    <row r="669" s="1" customFormat="1" spans="1:5">
      <c r="A669" s="24" t="s">
        <v>1223</v>
      </c>
      <c r="B669" s="25" t="s">
        <v>108</v>
      </c>
      <c r="C669" s="26">
        <v>0</v>
      </c>
      <c r="D669" s="10"/>
      <c r="E669" s="10">
        <f t="shared" si="10"/>
        <v>0</v>
      </c>
    </row>
    <row r="670" s="1" customFormat="1" spans="1:5">
      <c r="A670" s="24" t="s">
        <v>1224</v>
      </c>
      <c r="B670" s="25" t="s">
        <v>1225</v>
      </c>
      <c r="C670" s="26">
        <v>2</v>
      </c>
      <c r="D670" s="7"/>
      <c r="E670" s="10">
        <f t="shared" si="10"/>
        <v>2</v>
      </c>
    </row>
    <row r="671" s="1" customFormat="1" spans="1:5">
      <c r="A671" s="21" t="s">
        <v>1226</v>
      </c>
      <c r="B671" s="22" t="s">
        <v>1227</v>
      </c>
      <c r="C671" s="23">
        <v>0</v>
      </c>
      <c r="D671" s="10">
        <f>SUM(D672:D673)</f>
        <v>0</v>
      </c>
      <c r="E671" s="10">
        <f t="shared" si="10"/>
        <v>0</v>
      </c>
    </row>
    <row r="672" s="1" customFormat="1" spans="1:5">
      <c r="A672" s="24" t="s">
        <v>1228</v>
      </c>
      <c r="B672" s="25" t="s">
        <v>1229</v>
      </c>
      <c r="C672" s="26">
        <v>0</v>
      </c>
      <c r="D672" s="10"/>
      <c r="E672" s="10">
        <f t="shared" si="10"/>
        <v>0</v>
      </c>
    </row>
    <row r="673" s="1" customFormat="1" spans="1:5">
      <c r="A673" s="24" t="s">
        <v>1230</v>
      </c>
      <c r="B673" s="25" t="s">
        <v>1231</v>
      </c>
      <c r="C673" s="26">
        <v>0</v>
      </c>
      <c r="D673" s="10"/>
      <c r="E673" s="10">
        <f t="shared" si="10"/>
        <v>0</v>
      </c>
    </row>
    <row r="674" s="1" customFormat="1" spans="1:5">
      <c r="A674" s="21" t="s">
        <v>1232</v>
      </c>
      <c r="B674" s="22" t="s">
        <v>1233</v>
      </c>
      <c r="C674" s="23">
        <v>547</v>
      </c>
      <c r="D674" s="10">
        <f>D675</f>
        <v>-207</v>
      </c>
      <c r="E674" s="10">
        <f t="shared" si="10"/>
        <v>340</v>
      </c>
    </row>
    <row r="675" s="1" customFormat="1" spans="1:5">
      <c r="A675" s="24" t="s">
        <v>1234</v>
      </c>
      <c r="B675" s="25" t="s">
        <v>1235</v>
      </c>
      <c r="C675" s="26">
        <v>547</v>
      </c>
      <c r="D675" s="7">
        <v>-207</v>
      </c>
      <c r="E675" s="10">
        <f t="shared" si="10"/>
        <v>340</v>
      </c>
    </row>
    <row r="676" s="1" customFormat="1" spans="1:5">
      <c r="A676" s="21" t="s">
        <v>1236</v>
      </c>
      <c r="B676" s="22" t="s">
        <v>1237</v>
      </c>
      <c r="C676" s="23">
        <v>1766</v>
      </c>
      <c r="D676" s="10">
        <f>D677+D682+D696+D700+D712+D715+D719+D724+D728+D732+D735+D744+D746</f>
        <v>-81</v>
      </c>
      <c r="E676" s="10">
        <f t="shared" si="10"/>
        <v>1685</v>
      </c>
    </row>
    <row r="677" s="1" customFormat="1" spans="1:5">
      <c r="A677" s="21" t="s">
        <v>1238</v>
      </c>
      <c r="B677" s="22" t="s">
        <v>1239</v>
      </c>
      <c r="C677" s="23">
        <v>0</v>
      </c>
      <c r="D677" s="10">
        <f>SUM(D678:D681)</f>
        <v>0</v>
      </c>
      <c r="E677" s="10">
        <f t="shared" si="10"/>
        <v>0</v>
      </c>
    </row>
    <row r="678" s="1" customFormat="1" spans="1:5">
      <c r="A678" s="24" t="s">
        <v>1240</v>
      </c>
      <c r="B678" s="25" t="s">
        <v>90</v>
      </c>
      <c r="C678" s="26">
        <v>0</v>
      </c>
      <c r="D678" s="10"/>
      <c r="E678" s="10">
        <f t="shared" si="10"/>
        <v>0</v>
      </c>
    </row>
    <row r="679" s="1" customFormat="1" spans="1:5">
      <c r="A679" s="24" t="s">
        <v>1241</v>
      </c>
      <c r="B679" s="25" t="s">
        <v>92</v>
      </c>
      <c r="C679" s="26">
        <v>0</v>
      </c>
      <c r="D679" s="10"/>
      <c r="E679" s="10">
        <f t="shared" si="10"/>
        <v>0</v>
      </c>
    </row>
    <row r="680" s="1" customFormat="1" spans="1:5">
      <c r="A680" s="24" t="s">
        <v>1242</v>
      </c>
      <c r="B680" s="25" t="s">
        <v>94</v>
      </c>
      <c r="C680" s="26">
        <v>0</v>
      </c>
      <c r="D680" s="10"/>
      <c r="E680" s="10">
        <f t="shared" si="10"/>
        <v>0</v>
      </c>
    </row>
    <row r="681" s="1" customFormat="1" spans="1:5">
      <c r="A681" s="24" t="s">
        <v>1243</v>
      </c>
      <c r="B681" s="25" t="s">
        <v>1244</v>
      </c>
      <c r="C681" s="26">
        <v>0</v>
      </c>
      <c r="D681" s="10"/>
      <c r="E681" s="10">
        <f t="shared" si="10"/>
        <v>0</v>
      </c>
    </row>
    <row r="682" s="1" customFormat="1" spans="1:5">
      <c r="A682" s="21" t="s">
        <v>1245</v>
      </c>
      <c r="B682" s="22" t="s">
        <v>1246</v>
      </c>
      <c r="C682" s="23">
        <v>0</v>
      </c>
      <c r="D682" s="10">
        <f>SUM(D683:D695)</f>
        <v>0</v>
      </c>
      <c r="E682" s="10">
        <f t="shared" si="10"/>
        <v>0</v>
      </c>
    </row>
    <row r="683" s="1" customFormat="1" spans="1:5">
      <c r="A683" s="24" t="s">
        <v>1247</v>
      </c>
      <c r="B683" s="25" t="s">
        <v>1248</v>
      </c>
      <c r="C683" s="26">
        <v>0</v>
      </c>
      <c r="D683" s="10"/>
      <c r="E683" s="10">
        <f t="shared" si="10"/>
        <v>0</v>
      </c>
    </row>
    <row r="684" s="1" customFormat="1" spans="1:5">
      <c r="A684" s="24" t="s">
        <v>1249</v>
      </c>
      <c r="B684" s="25" t="s">
        <v>1250</v>
      </c>
      <c r="C684" s="26">
        <v>0</v>
      </c>
      <c r="D684" s="10"/>
      <c r="E684" s="10">
        <f t="shared" si="10"/>
        <v>0</v>
      </c>
    </row>
    <row r="685" s="1" customFormat="1" spans="1:5">
      <c r="A685" s="24" t="s">
        <v>1251</v>
      </c>
      <c r="B685" s="25" t="s">
        <v>1252</v>
      </c>
      <c r="C685" s="26">
        <v>0</v>
      </c>
      <c r="D685" s="10"/>
      <c r="E685" s="10">
        <f t="shared" si="10"/>
        <v>0</v>
      </c>
    </row>
    <row r="686" s="1" customFormat="1" spans="1:5">
      <c r="A686" s="24" t="s">
        <v>1253</v>
      </c>
      <c r="B686" s="25" t="s">
        <v>1254</v>
      </c>
      <c r="C686" s="26">
        <v>0</v>
      </c>
      <c r="D686" s="10"/>
      <c r="E686" s="10">
        <f t="shared" si="10"/>
        <v>0</v>
      </c>
    </row>
    <row r="687" s="1" customFormat="1" spans="1:5">
      <c r="A687" s="24" t="s">
        <v>1255</v>
      </c>
      <c r="B687" s="25" t="s">
        <v>1256</v>
      </c>
      <c r="C687" s="26">
        <v>0</v>
      </c>
      <c r="D687" s="10"/>
      <c r="E687" s="10">
        <f t="shared" si="10"/>
        <v>0</v>
      </c>
    </row>
    <row r="688" s="1" customFormat="1" spans="1:5">
      <c r="A688" s="24" t="s">
        <v>1257</v>
      </c>
      <c r="B688" s="25" t="s">
        <v>1258</v>
      </c>
      <c r="C688" s="26">
        <v>0</v>
      </c>
      <c r="D688" s="10"/>
      <c r="E688" s="10">
        <f t="shared" si="10"/>
        <v>0</v>
      </c>
    </row>
    <row r="689" s="1" customFormat="1" spans="1:5">
      <c r="A689" s="24" t="s">
        <v>1259</v>
      </c>
      <c r="B689" s="25" t="s">
        <v>1260</v>
      </c>
      <c r="C689" s="26">
        <v>0</v>
      </c>
      <c r="D689" s="10"/>
      <c r="E689" s="10">
        <f t="shared" si="10"/>
        <v>0</v>
      </c>
    </row>
    <row r="690" s="1" customFormat="1" spans="1:5">
      <c r="A690" s="24" t="s">
        <v>1261</v>
      </c>
      <c r="B690" s="25" t="s">
        <v>1262</v>
      </c>
      <c r="C690" s="26">
        <v>0</v>
      </c>
      <c r="D690" s="10"/>
      <c r="E690" s="10">
        <f t="shared" si="10"/>
        <v>0</v>
      </c>
    </row>
    <row r="691" s="1" customFormat="1" spans="1:5">
      <c r="A691" s="24" t="s">
        <v>1263</v>
      </c>
      <c r="B691" s="25" t="s">
        <v>1264</v>
      </c>
      <c r="C691" s="26">
        <v>0</v>
      </c>
      <c r="D691" s="10"/>
      <c r="E691" s="10">
        <f t="shared" si="10"/>
        <v>0</v>
      </c>
    </row>
    <row r="692" s="1" customFormat="1" spans="1:5">
      <c r="A692" s="24" t="s">
        <v>1265</v>
      </c>
      <c r="B692" s="25" t="s">
        <v>1266</v>
      </c>
      <c r="C692" s="26">
        <v>0</v>
      </c>
      <c r="D692" s="10"/>
      <c r="E692" s="10">
        <f t="shared" si="10"/>
        <v>0</v>
      </c>
    </row>
    <row r="693" s="1" customFormat="1" spans="1:5">
      <c r="A693" s="24" t="s">
        <v>1267</v>
      </c>
      <c r="B693" s="25" t="s">
        <v>1268</v>
      </c>
      <c r="C693" s="26">
        <v>0</v>
      </c>
      <c r="D693" s="10"/>
      <c r="E693" s="10">
        <f t="shared" si="10"/>
        <v>0</v>
      </c>
    </row>
    <row r="694" s="1" customFormat="1" spans="1:5">
      <c r="A694" s="24" t="s">
        <v>1269</v>
      </c>
      <c r="B694" s="25" t="s">
        <v>1270</v>
      </c>
      <c r="C694" s="26">
        <v>0</v>
      </c>
      <c r="D694" s="10"/>
      <c r="E694" s="10">
        <f t="shared" si="10"/>
        <v>0</v>
      </c>
    </row>
    <row r="695" s="1" customFormat="1" spans="1:5">
      <c r="A695" s="24" t="s">
        <v>1271</v>
      </c>
      <c r="B695" s="25" t="s">
        <v>1272</v>
      </c>
      <c r="C695" s="26">
        <v>0</v>
      </c>
      <c r="D695" s="10"/>
      <c r="E695" s="10">
        <f t="shared" si="10"/>
        <v>0</v>
      </c>
    </row>
    <row r="696" s="1" customFormat="1" spans="1:5">
      <c r="A696" s="21" t="s">
        <v>1273</v>
      </c>
      <c r="B696" s="22" t="s">
        <v>1274</v>
      </c>
      <c r="C696" s="23">
        <v>512</v>
      </c>
      <c r="D696" s="10">
        <f>SUM(D697:D699)</f>
        <v>0</v>
      </c>
      <c r="E696" s="10">
        <f t="shared" si="10"/>
        <v>512</v>
      </c>
    </row>
    <row r="697" s="1" customFormat="1" spans="1:5">
      <c r="A697" s="24" t="s">
        <v>1275</v>
      </c>
      <c r="B697" s="25" t="s">
        <v>1276</v>
      </c>
      <c r="C697" s="26">
        <v>0</v>
      </c>
      <c r="D697" s="10"/>
      <c r="E697" s="10">
        <f t="shared" si="10"/>
        <v>0</v>
      </c>
    </row>
    <row r="698" s="1" customFormat="1" spans="1:5">
      <c r="A698" s="24" t="s">
        <v>1277</v>
      </c>
      <c r="B698" s="25" t="s">
        <v>1278</v>
      </c>
      <c r="C698" s="26">
        <v>483</v>
      </c>
      <c r="D698" s="7"/>
      <c r="E698" s="10">
        <f t="shared" si="10"/>
        <v>483</v>
      </c>
    </row>
    <row r="699" s="1" customFormat="1" spans="1:5">
      <c r="A699" s="24" t="s">
        <v>1279</v>
      </c>
      <c r="B699" s="25" t="s">
        <v>1280</v>
      </c>
      <c r="C699" s="26">
        <v>29</v>
      </c>
      <c r="D699" s="7"/>
      <c r="E699" s="10">
        <f t="shared" si="10"/>
        <v>29</v>
      </c>
    </row>
    <row r="700" s="1" customFormat="1" spans="1:5">
      <c r="A700" s="21" t="s">
        <v>1281</v>
      </c>
      <c r="B700" s="22" t="s">
        <v>1282</v>
      </c>
      <c r="C700" s="23">
        <v>118</v>
      </c>
      <c r="D700" s="10">
        <f>SUM(D701:D711)</f>
        <v>0</v>
      </c>
      <c r="E700" s="10">
        <f t="shared" si="10"/>
        <v>118</v>
      </c>
    </row>
    <row r="701" s="1" customFormat="1" spans="1:5">
      <c r="A701" s="24" t="s">
        <v>1283</v>
      </c>
      <c r="B701" s="25" t="s">
        <v>1284</v>
      </c>
      <c r="C701" s="26">
        <v>0</v>
      </c>
      <c r="D701" s="10"/>
      <c r="E701" s="10">
        <f t="shared" si="10"/>
        <v>0</v>
      </c>
    </row>
    <row r="702" s="1" customFormat="1" spans="1:5">
      <c r="A702" s="24" t="s">
        <v>1285</v>
      </c>
      <c r="B702" s="25" t="s">
        <v>1286</v>
      </c>
      <c r="C702" s="26">
        <v>0</v>
      </c>
      <c r="D702" s="10"/>
      <c r="E702" s="10">
        <f t="shared" si="10"/>
        <v>0</v>
      </c>
    </row>
    <row r="703" s="1" customFormat="1" spans="1:5">
      <c r="A703" s="24" t="s">
        <v>1287</v>
      </c>
      <c r="B703" s="25" t="s">
        <v>1288</v>
      </c>
      <c r="C703" s="26">
        <v>0</v>
      </c>
      <c r="D703" s="10"/>
      <c r="E703" s="10">
        <f t="shared" si="10"/>
        <v>0</v>
      </c>
    </row>
    <row r="704" s="1" customFormat="1" spans="1:5">
      <c r="A704" s="24" t="s">
        <v>1289</v>
      </c>
      <c r="B704" s="25" t="s">
        <v>1290</v>
      </c>
      <c r="C704" s="26">
        <v>0</v>
      </c>
      <c r="D704" s="10"/>
      <c r="E704" s="10">
        <f t="shared" si="10"/>
        <v>0</v>
      </c>
    </row>
    <row r="705" s="1" customFormat="1" spans="1:5">
      <c r="A705" s="24" t="s">
        <v>1291</v>
      </c>
      <c r="B705" s="25" t="s">
        <v>1292</v>
      </c>
      <c r="C705" s="26">
        <v>0</v>
      </c>
      <c r="D705" s="10"/>
      <c r="E705" s="10">
        <f t="shared" si="10"/>
        <v>0</v>
      </c>
    </row>
    <row r="706" s="1" customFormat="1" spans="1:5">
      <c r="A706" s="24" t="s">
        <v>1293</v>
      </c>
      <c r="B706" s="25" t="s">
        <v>1294</v>
      </c>
      <c r="C706" s="26">
        <v>0</v>
      </c>
      <c r="D706" s="10"/>
      <c r="E706" s="10">
        <f t="shared" si="10"/>
        <v>0</v>
      </c>
    </row>
    <row r="707" s="1" customFormat="1" spans="1:5">
      <c r="A707" s="24" t="s">
        <v>1295</v>
      </c>
      <c r="B707" s="25" t="s">
        <v>1296</v>
      </c>
      <c r="C707" s="26">
        <v>0</v>
      </c>
      <c r="D707" s="10"/>
      <c r="E707" s="10">
        <f t="shared" si="10"/>
        <v>0</v>
      </c>
    </row>
    <row r="708" s="1" customFormat="1" spans="1:5">
      <c r="A708" s="24" t="s">
        <v>1297</v>
      </c>
      <c r="B708" s="25" t="s">
        <v>1298</v>
      </c>
      <c r="C708" s="26">
        <v>116</v>
      </c>
      <c r="D708" s="7"/>
      <c r="E708" s="10">
        <f t="shared" ref="E708:E771" si="11">C708+D708</f>
        <v>116</v>
      </c>
    </row>
    <row r="709" s="1" customFormat="1" spans="1:5">
      <c r="A709" s="24" t="s">
        <v>1299</v>
      </c>
      <c r="B709" s="25" t="s">
        <v>1300</v>
      </c>
      <c r="C709" s="26">
        <v>2</v>
      </c>
      <c r="D709" s="10"/>
      <c r="E709" s="10">
        <f t="shared" si="11"/>
        <v>2</v>
      </c>
    </row>
    <row r="710" s="1" customFormat="1" spans="1:5">
      <c r="A710" s="24" t="s">
        <v>1301</v>
      </c>
      <c r="B710" s="25" t="s">
        <v>1302</v>
      </c>
      <c r="C710" s="26">
        <v>0</v>
      </c>
      <c r="D710" s="10"/>
      <c r="E710" s="10">
        <f t="shared" si="11"/>
        <v>0</v>
      </c>
    </row>
    <row r="711" s="1" customFormat="1" spans="1:5">
      <c r="A711" s="24" t="s">
        <v>1303</v>
      </c>
      <c r="B711" s="25" t="s">
        <v>1304</v>
      </c>
      <c r="C711" s="26">
        <v>0</v>
      </c>
      <c r="D711" s="10"/>
      <c r="E711" s="10">
        <f t="shared" si="11"/>
        <v>0</v>
      </c>
    </row>
    <row r="712" s="1" customFormat="1" spans="1:5">
      <c r="A712" s="21" t="s">
        <v>1305</v>
      </c>
      <c r="B712" s="22" t="s">
        <v>1306</v>
      </c>
      <c r="C712" s="23">
        <v>0</v>
      </c>
      <c r="D712" s="10">
        <f>SUM(D713:D714)</f>
        <v>0</v>
      </c>
      <c r="E712" s="10">
        <f t="shared" si="11"/>
        <v>0</v>
      </c>
    </row>
    <row r="713" s="1" customFormat="1" spans="1:5">
      <c r="A713" s="24" t="s">
        <v>1307</v>
      </c>
      <c r="B713" s="25" t="s">
        <v>1308</v>
      </c>
      <c r="C713" s="26">
        <v>0</v>
      </c>
      <c r="D713" s="10"/>
      <c r="E713" s="10">
        <f t="shared" si="11"/>
        <v>0</v>
      </c>
    </row>
    <row r="714" s="1" customFormat="1" spans="1:5">
      <c r="A714" s="24" t="s">
        <v>1309</v>
      </c>
      <c r="B714" s="25" t="s">
        <v>1310</v>
      </c>
      <c r="C714" s="26">
        <v>0</v>
      </c>
      <c r="D714" s="10"/>
      <c r="E714" s="10">
        <f t="shared" si="11"/>
        <v>0</v>
      </c>
    </row>
    <row r="715" s="1" customFormat="1" spans="1:5">
      <c r="A715" s="21" t="s">
        <v>1311</v>
      </c>
      <c r="B715" s="22" t="s">
        <v>1312</v>
      </c>
      <c r="C715" s="23">
        <v>226</v>
      </c>
      <c r="D715" s="10">
        <f>SUM(D716:D718)</f>
        <v>-53</v>
      </c>
      <c r="E715" s="10">
        <f t="shared" si="11"/>
        <v>173</v>
      </c>
    </row>
    <row r="716" s="1" customFormat="1" spans="1:5">
      <c r="A716" s="24" t="s">
        <v>1313</v>
      </c>
      <c r="B716" s="25" t="s">
        <v>1314</v>
      </c>
      <c r="C716" s="26">
        <v>0</v>
      </c>
      <c r="D716" s="10"/>
      <c r="E716" s="10">
        <f t="shared" si="11"/>
        <v>0</v>
      </c>
    </row>
    <row r="717" s="1" customFormat="1" spans="1:5">
      <c r="A717" s="24" t="s">
        <v>1315</v>
      </c>
      <c r="B717" s="25" t="s">
        <v>1316</v>
      </c>
      <c r="C717" s="26">
        <v>220</v>
      </c>
      <c r="D717" s="7">
        <v>-52</v>
      </c>
      <c r="E717" s="10">
        <f t="shared" si="11"/>
        <v>168</v>
      </c>
    </row>
    <row r="718" s="1" customFormat="1" spans="1:5">
      <c r="A718" s="24" t="s">
        <v>1317</v>
      </c>
      <c r="B718" s="25" t="s">
        <v>1318</v>
      </c>
      <c r="C718" s="26">
        <v>6</v>
      </c>
      <c r="D718" s="7">
        <v>-1</v>
      </c>
      <c r="E718" s="10">
        <f t="shared" si="11"/>
        <v>5</v>
      </c>
    </row>
    <row r="719" s="1" customFormat="1" spans="1:5">
      <c r="A719" s="21" t="s">
        <v>1319</v>
      </c>
      <c r="B719" s="22" t="s">
        <v>1320</v>
      </c>
      <c r="C719" s="23">
        <v>509</v>
      </c>
      <c r="D719" s="10">
        <f>SUM(D720:D723)</f>
        <v>-16</v>
      </c>
      <c r="E719" s="10">
        <f t="shared" si="11"/>
        <v>493</v>
      </c>
    </row>
    <row r="720" s="1" customFormat="1" spans="1:5">
      <c r="A720" s="24" t="s">
        <v>1321</v>
      </c>
      <c r="B720" s="25" t="s">
        <v>1322</v>
      </c>
      <c r="C720" s="26">
        <v>43</v>
      </c>
      <c r="D720" s="10"/>
      <c r="E720" s="10">
        <f t="shared" si="11"/>
        <v>43</v>
      </c>
    </row>
    <row r="721" s="1" customFormat="1" spans="1:5">
      <c r="A721" s="24" t="s">
        <v>1323</v>
      </c>
      <c r="B721" s="25" t="s">
        <v>1324</v>
      </c>
      <c r="C721" s="26">
        <v>177</v>
      </c>
      <c r="D721" s="10"/>
      <c r="E721" s="10">
        <f t="shared" si="11"/>
        <v>177</v>
      </c>
    </row>
    <row r="722" s="1" customFormat="1" spans="1:5">
      <c r="A722" s="24" t="s">
        <v>1325</v>
      </c>
      <c r="B722" s="25" t="s">
        <v>1326</v>
      </c>
      <c r="C722" s="26">
        <v>289</v>
      </c>
      <c r="D722" s="10">
        <v>-16</v>
      </c>
      <c r="E722" s="10">
        <f t="shared" si="11"/>
        <v>273</v>
      </c>
    </row>
    <row r="723" s="1" customFormat="1" spans="1:5">
      <c r="A723" s="24" t="s">
        <v>1327</v>
      </c>
      <c r="B723" s="25" t="s">
        <v>1328</v>
      </c>
      <c r="C723" s="26">
        <v>0</v>
      </c>
      <c r="D723" s="10"/>
      <c r="E723" s="10">
        <f t="shared" si="11"/>
        <v>0</v>
      </c>
    </row>
    <row r="724" s="1" customFormat="1" spans="1:5">
      <c r="A724" s="21" t="s">
        <v>1329</v>
      </c>
      <c r="B724" s="22" t="s">
        <v>1330</v>
      </c>
      <c r="C724" s="23">
        <v>303</v>
      </c>
      <c r="D724" s="10">
        <f>SUM(D725:D727)</f>
        <v>0</v>
      </c>
      <c r="E724" s="10">
        <f t="shared" si="11"/>
        <v>303</v>
      </c>
    </row>
    <row r="725" s="1" customFormat="1" spans="1:5">
      <c r="A725" s="24" t="s">
        <v>1331</v>
      </c>
      <c r="B725" s="25" t="s">
        <v>1332</v>
      </c>
      <c r="C725" s="26">
        <v>0</v>
      </c>
      <c r="D725" s="10"/>
      <c r="E725" s="10">
        <f t="shared" si="11"/>
        <v>0</v>
      </c>
    </row>
    <row r="726" s="1" customFormat="1" spans="1:5">
      <c r="A726" s="24" t="s">
        <v>1333</v>
      </c>
      <c r="B726" s="25" t="s">
        <v>1334</v>
      </c>
      <c r="C726" s="26">
        <v>303</v>
      </c>
      <c r="D726" s="7"/>
      <c r="E726" s="10">
        <f t="shared" si="11"/>
        <v>303</v>
      </c>
    </row>
    <row r="727" s="1" customFormat="1" spans="1:5">
      <c r="A727" s="24" t="s">
        <v>1335</v>
      </c>
      <c r="B727" s="25" t="s">
        <v>1336</v>
      </c>
      <c r="C727" s="26">
        <v>0</v>
      </c>
      <c r="D727" s="10"/>
      <c r="E727" s="10">
        <f t="shared" si="11"/>
        <v>0</v>
      </c>
    </row>
    <row r="728" s="1" customFormat="1" spans="1:5">
      <c r="A728" s="21" t="s">
        <v>1337</v>
      </c>
      <c r="B728" s="22" t="s">
        <v>1338</v>
      </c>
      <c r="C728" s="23">
        <v>88</v>
      </c>
      <c r="D728" s="10">
        <f>SUM(D729:D731)</f>
        <v>-12</v>
      </c>
      <c r="E728" s="10">
        <f t="shared" si="11"/>
        <v>76</v>
      </c>
    </row>
    <row r="729" s="1" customFormat="1" spans="1:5">
      <c r="A729" s="24" t="s">
        <v>1339</v>
      </c>
      <c r="B729" s="25" t="s">
        <v>1340</v>
      </c>
      <c r="C729" s="26">
        <v>1</v>
      </c>
      <c r="D729" s="10"/>
      <c r="E729" s="10">
        <f t="shared" si="11"/>
        <v>1</v>
      </c>
    </row>
    <row r="730" s="1" customFormat="1" spans="1:5">
      <c r="A730" s="24" t="s">
        <v>1341</v>
      </c>
      <c r="B730" s="25" t="s">
        <v>1342</v>
      </c>
      <c r="C730" s="26">
        <v>0</v>
      </c>
      <c r="D730" s="10"/>
      <c r="E730" s="10">
        <f t="shared" si="11"/>
        <v>0</v>
      </c>
    </row>
    <row r="731" s="1" customFormat="1" spans="1:5">
      <c r="A731" s="24" t="s">
        <v>1343</v>
      </c>
      <c r="B731" s="25" t="s">
        <v>1344</v>
      </c>
      <c r="C731" s="26">
        <v>87</v>
      </c>
      <c r="D731" s="7">
        <v>-12</v>
      </c>
      <c r="E731" s="10">
        <f t="shared" si="11"/>
        <v>75</v>
      </c>
    </row>
    <row r="732" s="1" customFormat="1" spans="1:5">
      <c r="A732" s="21" t="s">
        <v>1345</v>
      </c>
      <c r="B732" s="22" t="s">
        <v>1346</v>
      </c>
      <c r="C732" s="23">
        <v>0</v>
      </c>
      <c r="D732" s="10">
        <f>D733+D734</f>
        <v>0</v>
      </c>
      <c r="E732" s="10">
        <f t="shared" si="11"/>
        <v>0</v>
      </c>
    </row>
    <row r="733" s="1" customFormat="1" spans="1:5">
      <c r="A733" s="24" t="s">
        <v>1347</v>
      </c>
      <c r="B733" s="25" t="s">
        <v>1348</v>
      </c>
      <c r="C733" s="26">
        <v>0</v>
      </c>
      <c r="D733" s="10"/>
      <c r="E733" s="10">
        <f t="shared" si="11"/>
        <v>0</v>
      </c>
    </row>
    <row r="734" s="1" customFormat="1" spans="1:5">
      <c r="A734" s="24" t="s">
        <v>1349</v>
      </c>
      <c r="B734" s="25" t="s">
        <v>1350</v>
      </c>
      <c r="C734" s="26">
        <v>0</v>
      </c>
      <c r="D734" s="10"/>
      <c r="E734" s="10">
        <f t="shared" si="11"/>
        <v>0</v>
      </c>
    </row>
    <row r="735" s="1" customFormat="1" spans="1:5">
      <c r="A735" s="21" t="s">
        <v>1351</v>
      </c>
      <c r="B735" s="22" t="s">
        <v>1352</v>
      </c>
      <c r="C735" s="23">
        <v>0</v>
      </c>
      <c r="D735" s="10">
        <f>SUM(D736:D743)</f>
        <v>0</v>
      </c>
      <c r="E735" s="10">
        <f t="shared" si="11"/>
        <v>0</v>
      </c>
    </row>
    <row r="736" s="1" customFormat="1" spans="1:5">
      <c r="A736" s="24" t="s">
        <v>1353</v>
      </c>
      <c r="B736" s="25" t="s">
        <v>90</v>
      </c>
      <c r="C736" s="26">
        <v>0</v>
      </c>
      <c r="D736" s="10"/>
      <c r="E736" s="10">
        <f t="shared" si="11"/>
        <v>0</v>
      </c>
    </row>
    <row r="737" s="1" customFormat="1" spans="1:5">
      <c r="A737" s="24" t="s">
        <v>1354</v>
      </c>
      <c r="B737" s="25" t="s">
        <v>92</v>
      </c>
      <c r="C737" s="26">
        <v>0</v>
      </c>
      <c r="D737" s="10"/>
      <c r="E737" s="10">
        <f t="shared" si="11"/>
        <v>0</v>
      </c>
    </row>
    <row r="738" s="1" customFormat="1" spans="1:5">
      <c r="A738" s="24" t="s">
        <v>1355</v>
      </c>
      <c r="B738" s="25" t="s">
        <v>94</v>
      </c>
      <c r="C738" s="26">
        <v>0</v>
      </c>
      <c r="D738" s="10"/>
      <c r="E738" s="10">
        <f t="shared" si="11"/>
        <v>0</v>
      </c>
    </row>
    <row r="739" s="1" customFormat="1" spans="1:5">
      <c r="A739" s="24" t="s">
        <v>1356</v>
      </c>
      <c r="B739" s="25" t="s">
        <v>191</v>
      </c>
      <c r="C739" s="26">
        <v>0</v>
      </c>
      <c r="D739" s="10"/>
      <c r="E739" s="10">
        <f t="shared" si="11"/>
        <v>0</v>
      </c>
    </row>
    <row r="740" s="1" customFormat="1" spans="1:5">
      <c r="A740" s="24" t="s">
        <v>1357</v>
      </c>
      <c r="B740" s="25" t="s">
        <v>1358</v>
      </c>
      <c r="C740" s="26">
        <v>0</v>
      </c>
      <c r="D740" s="10"/>
      <c r="E740" s="10">
        <f t="shared" si="11"/>
        <v>0</v>
      </c>
    </row>
    <row r="741" s="1" customFormat="1" spans="1:5">
      <c r="A741" s="24" t="s">
        <v>1359</v>
      </c>
      <c r="B741" s="25" t="s">
        <v>1360</v>
      </c>
      <c r="C741" s="26">
        <v>0</v>
      </c>
      <c r="D741" s="10"/>
      <c r="E741" s="10">
        <f t="shared" si="11"/>
        <v>0</v>
      </c>
    </row>
    <row r="742" s="1" customFormat="1" spans="1:5">
      <c r="A742" s="24" t="s">
        <v>1361</v>
      </c>
      <c r="B742" s="25" t="s">
        <v>108</v>
      </c>
      <c r="C742" s="26">
        <v>0</v>
      </c>
      <c r="D742" s="10"/>
      <c r="E742" s="10">
        <f t="shared" si="11"/>
        <v>0</v>
      </c>
    </row>
    <row r="743" s="1" customFormat="1" spans="1:5">
      <c r="A743" s="24" t="s">
        <v>1362</v>
      </c>
      <c r="B743" s="25" t="s">
        <v>1363</v>
      </c>
      <c r="C743" s="26">
        <v>0</v>
      </c>
      <c r="D743" s="10"/>
      <c r="E743" s="10">
        <f t="shared" si="11"/>
        <v>0</v>
      </c>
    </row>
    <row r="744" s="1" customFormat="1" spans="1:5">
      <c r="A744" s="21" t="s">
        <v>1364</v>
      </c>
      <c r="B744" s="22" t="s">
        <v>1365</v>
      </c>
      <c r="C744" s="23">
        <v>0</v>
      </c>
      <c r="D744" s="10">
        <f>D745</f>
        <v>0</v>
      </c>
      <c r="E744" s="10">
        <f t="shared" si="11"/>
        <v>0</v>
      </c>
    </row>
    <row r="745" s="1" customFormat="1" spans="1:5">
      <c r="A745" s="24" t="s">
        <v>1366</v>
      </c>
      <c r="B745" s="25" t="s">
        <v>1367</v>
      </c>
      <c r="C745" s="26">
        <v>0</v>
      </c>
      <c r="D745" s="10"/>
      <c r="E745" s="10">
        <f t="shared" si="11"/>
        <v>0</v>
      </c>
    </row>
    <row r="746" s="1" customFormat="1" spans="1:5">
      <c r="A746" s="21" t="s">
        <v>1368</v>
      </c>
      <c r="B746" s="22" t="s">
        <v>1369</v>
      </c>
      <c r="C746" s="23">
        <v>10</v>
      </c>
      <c r="D746" s="10">
        <f>D747</f>
        <v>0</v>
      </c>
      <c r="E746" s="10">
        <f t="shared" si="11"/>
        <v>10</v>
      </c>
    </row>
    <row r="747" s="1" customFormat="1" spans="1:5">
      <c r="A747" s="24" t="s">
        <v>1370</v>
      </c>
      <c r="B747" s="25" t="s">
        <v>1371</v>
      </c>
      <c r="C747" s="26">
        <v>10</v>
      </c>
      <c r="D747" s="7"/>
      <c r="E747" s="10">
        <f t="shared" si="11"/>
        <v>10</v>
      </c>
    </row>
    <row r="748" s="1" customFormat="1" spans="1:5">
      <c r="A748" s="21" t="s">
        <v>1372</v>
      </c>
      <c r="B748" s="22" t="s">
        <v>1373</v>
      </c>
      <c r="C748" s="23">
        <v>31</v>
      </c>
      <c r="D748" s="10">
        <f>D749+D759+D763+D772+D777+D784+D790+D793+D796+D798+D800+D806+D808+D810+D825</f>
        <v>0</v>
      </c>
      <c r="E748" s="10">
        <f t="shared" si="11"/>
        <v>31</v>
      </c>
    </row>
    <row r="749" s="1" customFormat="1" spans="1:5">
      <c r="A749" s="21" t="s">
        <v>1374</v>
      </c>
      <c r="B749" s="22" t="s">
        <v>1375</v>
      </c>
      <c r="C749" s="23">
        <v>0</v>
      </c>
      <c r="D749" s="10">
        <f>SUM(D750:D758)</f>
        <v>0</v>
      </c>
      <c r="E749" s="10">
        <f t="shared" si="11"/>
        <v>0</v>
      </c>
    </row>
    <row r="750" s="1" customFormat="1" spans="1:5">
      <c r="A750" s="24" t="s">
        <v>1376</v>
      </c>
      <c r="B750" s="25" t="s">
        <v>90</v>
      </c>
      <c r="C750" s="26">
        <v>0</v>
      </c>
      <c r="D750" s="10"/>
      <c r="E750" s="10">
        <f t="shared" si="11"/>
        <v>0</v>
      </c>
    </row>
    <row r="751" s="1" customFormat="1" spans="1:5">
      <c r="A751" s="24" t="s">
        <v>1377</v>
      </c>
      <c r="B751" s="25" t="s">
        <v>92</v>
      </c>
      <c r="C751" s="26">
        <v>0</v>
      </c>
      <c r="D751" s="10"/>
      <c r="E751" s="10">
        <f t="shared" si="11"/>
        <v>0</v>
      </c>
    </row>
    <row r="752" s="1" customFormat="1" spans="1:5">
      <c r="A752" s="24" t="s">
        <v>1378</v>
      </c>
      <c r="B752" s="25" t="s">
        <v>94</v>
      </c>
      <c r="C752" s="26">
        <v>0</v>
      </c>
      <c r="D752" s="10"/>
      <c r="E752" s="10">
        <f t="shared" si="11"/>
        <v>0</v>
      </c>
    </row>
    <row r="753" s="1" customFormat="1" spans="1:5">
      <c r="A753" s="24" t="s">
        <v>1379</v>
      </c>
      <c r="B753" s="25" t="s">
        <v>1380</v>
      </c>
      <c r="C753" s="26">
        <v>0</v>
      </c>
      <c r="D753" s="10"/>
      <c r="E753" s="10">
        <f t="shared" si="11"/>
        <v>0</v>
      </c>
    </row>
    <row r="754" s="1" customFormat="1" spans="1:5">
      <c r="A754" s="24" t="s">
        <v>1381</v>
      </c>
      <c r="B754" s="25" t="s">
        <v>1382</v>
      </c>
      <c r="C754" s="26">
        <v>0</v>
      </c>
      <c r="D754" s="10"/>
      <c r="E754" s="10">
        <f t="shared" si="11"/>
        <v>0</v>
      </c>
    </row>
    <row r="755" s="1" customFormat="1" spans="1:5">
      <c r="A755" s="24" t="s">
        <v>1383</v>
      </c>
      <c r="B755" s="25" t="s">
        <v>1384</v>
      </c>
      <c r="C755" s="26">
        <v>0</v>
      </c>
      <c r="D755" s="10"/>
      <c r="E755" s="10">
        <f t="shared" si="11"/>
        <v>0</v>
      </c>
    </row>
    <row r="756" s="1" customFormat="1" spans="1:5">
      <c r="A756" s="24" t="s">
        <v>1385</v>
      </c>
      <c r="B756" s="25" t="s">
        <v>1386</v>
      </c>
      <c r="C756" s="26">
        <v>0</v>
      </c>
      <c r="D756" s="10"/>
      <c r="E756" s="10">
        <f t="shared" si="11"/>
        <v>0</v>
      </c>
    </row>
    <row r="757" s="1" customFormat="1" spans="1:5">
      <c r="A757" s="24" t="s">
        <v>1387</v>
      </c>
      <c r="B757" s="25" t="s">
        <v>1388</v>
      </c>
      <c r="C757" s="26">
        <v>0</v>
      </c>
      <c r="D757" s="10"/>
      <c r="E757" s="10">
        <f t="shared" si="11"/>
        <v>0</v>
      </c>
    </row>
    <row r="758" s="1" customFormat="1" spans="1:5">
      <c r="A758" s="24" t="s">
        <v>1389</v>
      </c>
      <c r="B758" s="25" t="s">
        <v>1390</v>
      </c>
      <c r="C758" s="26">
        <v>0</v>
      </c>
      <c r="D758" s="10"/>
      <c r="E758" s="10">
        <f t="shared" si="11"/>
        <v>0</v>
      </c>
    </row>
    <row r="759" s="1" customFormat="1" spans="1:5">
      <c r="A759" s="21" t="s">
        <v>1391</v>
      </c>
      <c r="B759" s="22" t="s">
        <v>1392</v>
      </c>
      <c r="C759" s="23">
        <v>0</v>
      </c>
      <c r="D759" s="10">
        <f>SUM(D760:D762)</f>
        <v>0</v>
      </c>
      <c r="E759" s="10">
        <f t="shared" si="11"/>
        <v>0</v>
      </c>
    </row>
    <row r="760" s="1" customFormat="1" spans="1:5">
      <c r="A760" s="24" t="s">
        <v>1393</v>
      </c>
      <c r="B760" s="25" t="s">
        <v>1394</v>
      </c>
      <c r="C760" s="26">
        <v>0</v>
      </c>
      <c r="D760" s="10"/>
      <c r="E760" s="10">
        <f t="shared" si="11"/>
        <v>0</v>
      </c>
    </row>
    <row r="761" s="1" customFormat="1" spans="1:5">
      <c r="A761" s="24" t="s">
        <v>1395</v>
      </c>
      <c r="B761" s="25" t="s">
        <v>1396</v>
      </c>
      <c r="C761" s="26">
        <v>0</v>
      </c>
      <c r="D761" s="10"/>
      <c r="E761" s="10">
        <f t="shared" si="11"/>
        <v>0</v>
      </c>
    </row>
    <row r="762" s="1" customFormat="1" spans="1:5">
      <c r="A762" s="24" t="s">
        <v>1397</v>
      </c>
      <c r="B762" s="25" t="s">
        <v>1398</v>
      </c>
      <c r="C762" s="26">
        <v>0</v>
      </c>
      <c r="D762" s="10"/>
      <c r="E762" s="10">
        <f t="shared" si="11"/>
        <v>0</v>
      </c>
    </row>
    <row r="763" s="1" customFormat="1" spans="1:5">
      <c r="A763" s="21" t="s">
        <v>1399</v>
      </c>
      <c r="B763" s="22" t="s">
        <v>1400</v>
      </c>
      <c r="C763" s="23">
        <v>31</v>
      </c>
      <c r="D763" s="10">
        <f>SUM(D764:D771)</f>
        <v>0</v>
      </c>
      <c r="E763" s="10">
        <f t="shared" si="11"/>
        <v>31</v>
      </c>
    </row>
    <row r="764" s="1" customFormat="1" spans="1:5">
      <c r="A764" s="24" t="s">
        <v>1401</v>
      </c>
      <c r="B764" s="25" t="s">
        <v>1402</v>
      </c>
      <c r="C764" s="26">
        <v>0</v>
      </c>
      <c r="D764" s="10"/>
      <c r="E764" s="10">
        <f t="shared" si="11"/>
        <v>0</v>
      </c>
    </row>
    <row r="765" s="1" customFormat="1" spans="1:5">
      <c r="A765" s="24" t="s">
        <v>1403</v>
      </c>
      <c r="B765" s="25" t="s">
        <v>1404</v>
      </c>
      <c r="C765" s="26">
        <v>31</v>
      </c>
      <c r="D765" s="10"/>
      <c r="E765" s="10">
        <f t="shared" si="11"/>
        <v>31</v>
      </c>
    </row>
    <row r="766" s="1" customFormat="1" spans="1:5">
      <c r="A766" s="24" t="s">
        <v>1405</v>
      </c>
      <c r="B766" s="25" t="s">
        <v>1406</v>
      </c>
      <c r="C766" s="26">
        <v>0</v>
      </c>
      <c r="D766" s="10"/>
      <c r="E766" s="10">
        <f t="shared" si="11"/>
        <v>0</v>
      </c>
    </row>
    <row r="767" s="1" customFormat="1" spans="1:5">
      <c r="A767" s="24" t="s">
        <v>1407</v>
      </c>
      <c r="B767" s="25" t="s">
        <v>1408</v>
      </c>
      <c r="C767" s="26">
        <v>0</v>
      </c>
      <c r="D767" s="10"/>
      <c r="E767" s="10">
        <f t="shared" si="11"/>
        <v>0</v>
      </c>
    </row>
    <row r="768" s="1" customFormat="1" spans="1:5">
      <c r="A768" s="24" t="s">
        <v>1409</v>
      </c>
      <c r="B768" s="25" t="s">
        <v>1410</v>
      </c>
      <c r="C768" s="26">
        <v>0</v>
      </c>
      <c r="D768" s="10"/>
      <c r="E768" s="10">
        <f t="shared" si="11"/>
        <v>0</v>
      </c>
    </row>
    <row r="769" s="1" customFormat="1" spans="1:5">
      <c r="A769" s="24" t="s">
        <v>1411</v>
      </c>
      <c r="B769" s="25" t="s">
        <v>1412</v>
      </c>
      <c r="C769" s="26">
        <v>0</v>
      </c>
      <c r="D769" s="10"/>
      <c r="E769" s="10">
        <f t="shared" si="11"/>
        <v>0</v>
      </c>
    </row>
    <row r="770" s="1" customFormat="1" spans="1:5">
      <c r="A770" s="24" t="s">
        <v>1413</v>
      </c>
      <c r="B770" s="25" t="s">
        <v>1414</v>
      </c>
      <c r="C770" s="26">
        <v>0</v>
      </c>
      <c r="D770" s="10"/>
      <c r="E770" s="10">
        <f t="shared" si="11"/>
        <v>0</v>
      </c>
    </row>
    <row r="771" s="1" customFormat="1" spans="1:5">
      <c r="A771" s="24" t="s">
        <v>1415</v>
      </c>
      <c r="B771" s="25" t="s">
        <v>1416</v>
      </c>
      <c r="C771" s="26">
        <v>0</v>
      </c>
      <c r="D771" s="10"/>
      <c r="E771" s="10">
        <f t="shared" si="11"/>
        <v>0</v>
      </c>
    </row>
    <row r="772" s="1" customFormat="1" spans="1:5">
      <c r="A772" s="21" t="s">
        <v>1417</v>
      </c>
      <c r="B772" s="22" t="s">
        <v>1418</v>
      </c>
      <c r="C772" s="23">
        <v>0</v>
      </c>
      <c r="D772" s="10">
        <f>SUM(D773:D776)</f>
        <v>0</v>
      </c>
      <c r="E772" s="10">
        <f t="shared" ref="E772:E835" si="12">C772+D772</f>
        <v>0</v>
      </c>
    </row>
    <row r="773" s="1" customFormat="1" spans="1:5">
      <c r="A773" s="24" t="s">
        <v>1419</v>
      </c>
      <c r="B773" s="25" t="s">
        <v>1420</v>
      </c>
      <c r="C773" s="26">
        <v>0</v>
      </c>
      <c r="D773" s="10"/>
      <c r="E773" s="10">
        <f t="shared" si="12"/>
        <v>0</v>
      </c>
    </row>
    <row r="774" s="1" customFormat="1" spans="1:5">
      <c r="A774" s="24" t="s">
        <v>1421</v>
      </c>
      <c r="B774" s="25" t="s">
        <v>1422</v>
      </c>
      <c r="C774" s="26">
        <v>0</v>
      </c>
      <c r="D774" s="10"/>
      <c r="E774" s="10">
        <f t="shared" si="12"/>
        <v>0</v>
      </c>
    </row>
    <row r="775" s="1" customFormat="1" spans="1:5">
      <c r="A775" s="24" t="s">
        <v>1423</v>
      </c>
      <c r="B775" s="25" t="s">
        <v>1424</v>
      </c>
      <c r="C775" s="26">
        <v>0</v>
      </c>
      <c r="D775" s="10"/>
      <c r="E775" s="10">
        <f t="shared" si="12"/>
        <v>0</v>
      </c>
    </row>
    <row r="776" s="1" customFormat="1" spans="1:5">
      <c r="A776" s="24" t="s">
        <v>1425</v>
      </c>
      <c r="B776" s="25" t="s">
        <v>1426</v>
      </c>
      <c r="C776" s="26">
        <v>0</v>
      </c>
      <c r="D776" s="10"/>
      <c r="E776" s="10">
        <f t="shared" si="12"/>
        <v>0</v>
      </c>
    </row>
    <row r="777" s="1" customFormat="1" spans="1:5">
      <c r="A777" s="21" t="s">
        <v>1427</v>
      </c>
      <c r="B777" s="22" t="s">
        <v>1428</v>
      </c>
      <c r="C777" s="23">
        <v>0</v>
      </c>
      <c r="D777" s="10">
        <f>SUM(D778:D783)</f>
        <v>0</v>
      </c>
      <c r="E777" s="10">
        <f t="shared" si="12"/>
        <v>0</v>
      </c>
    </row>
    <row r="778" s="1" customFormat="1" spans="1:5">
      <c r="A778" s="24" t="s">
        <v>1429</v>
      </c>
      <c r="B778" s="25" t="s">
        <v>1430</v>
      </c>
      <c r="C778" s="26">
        <v>0</v>
      </c>
      <c r="D778" s="10"/>
      <c r="E778" s="10">
        <f t="shared" si="12"/>
        <v>0</v>
      </c>
    </row>
    <row r="779" s="1" customFormat="1" spans="1:5">
      <c r="A779" s="24" t="s">
        <v>1431</v>
      </c>
      <c r="B779" s="25" t="s">
        <v>1432</v>
      </c>
      <c r="C779" s="26">
        <v>0</v>
      </c>
      <c r="D779" s="10"/>
      <c r="E779" s="10">
        <f t="shared" si="12"/>
        <v>0</v>
      </c>
    </row>
    <row r="780" s="1" customFormat="1" spans="1:5">
      <c r="A780" s="24" t="s">
        <v>1433</v>
      </c>
      <c r="B780" s="25" t="s">
        <v>1434</v>
      </c>
      <c r="C780" s="26">
        <v>0</v>
      </c>
      <c r="D780" s="10"/>
      <c r="E780" s="10">
        <f t="shared" si="12"/>
        <v>0</v>
      </c>
    </row>
    <row r="781" s="1" customFormat="1" spans="1:5">
      <c r="A781" s="24" t="s">
        <v>1435</v>
      </c>
      <c r="B781" s="25" t="s">
        <v>1436</v>
      </c>
      <c r="C781" s="26">
        <v>0</v>
      </c>
      <c r="D781" s="10"/>
      <c r="E781" s="10">
        <f t="shared" si="12"/>
        <v>0</v>
      </c>
    </row>
    <row r="782" s="1" customFormat="1" spans="1:5">
      <c r="A782" s="24" t="s">
        <v>1437</v>
      </c>
      <c r="B782" s="25" t="s">
        <v>1438</v>
      </c>
      <c r="C782" s="26">
        <v>0</v>
      </c>
      <c r="D782" s="10"/>
      <c r="E782" s="10">
        <f t="shared" si="12"/>
        <v>0</v>
      </c>
    </row>
    <row r="783" s="1" customFormat="1" spans="1:5">
      <c r="A783" s="24" t="s">
        <v>1439</v>
      </c>
      <c r="B783" s="25" t="s">
        <v>1440</v>
      </c>
      <c r="C783" s="26">
        <v>0</v>
      </c>
      <c r="D783" s="10"/>
      <c r="E783" s="10">
        <f t="shared" si="12"/>
        <v>0</v>
      </c>
    </row>
    <row r="784" s="1" customFormat="1" spans="1:5">
      <c r="A784" s="21" t="s">
        <v>1441</v>
      </c>
      <c r="B784" s="22" t="s">
        <v>1442</v>
      </c>
      <c r="C784" s="23">
        <v>0</v>
      </c>
      <c r="D784" s="10">
        <f>SUM(D785:D789)</f>
        <v>0</v>
      </c>
      <c r="E784" s="10">
        <f t="shared" si="12"/>
        <v>0</v>
      </c>
    </row>
    <row r="785" s="1" customFormat="1" spans="1:5">
      <c r="A785" s="24" t="s">
        <v>1443</v>
      </c>
      <c r="B785" s="25" t="s">
        <v>1444</v>
      </c>
      <c r="C785" s="26">
        <v>0</v>
      </c>
      <c r="D785" s="10"/>
      <c r="E785" s="10">
        <f t="shared" si="12"/>
        <v>0</v>
      </c>
    </row>
    <row r="786" s="1" customFormat="1" spans="1:5">
      <c r="A786" s="24" t="s">
        <v>1445</v>
      </c>
      <c r="B786" s="25" t="s">
        <v>1446</v>
      </c>
      <c r="C786" s="26">
        <v>0</v>
      </c>
      <c r="D786" s="10"/>
      <c r="E786" s="10">
        <f t="shared" si="12"/>
        <v>0</v>
      </c>
    </row>
    <row r="787" s="1" customFormat="1" spans="1:5">
      <c r="A787" s="24" t="s">
        <v>1447</v>
      </c>
      <c r="B787" s="25" t="s">
        <v>1448</v>
      </c>
      <c r="C787" s="26">
        <v>0</v>
      </c>
      <c r="D787" s="10"/>
      <c r="E787" s="10">
        <f t="shared" si="12"/>
        <v>0</v>
      </c>
    </row>
    <row r="788" s="1" customFormat="1" spans="1:5">
      <c r="A788" s="24" t="s">
        <v>1449</v>
      </c>
      <c r="B788" s="25" t="s">
        <v>1450</v>
      </c>
      <c r="C788" s="26">
        <v>0</v>
      </c>
      <c r="D788" s="10"/>
      <c r="E788" s="10">
        <f t="shared" si="12"/>
        <v>0</v>
      </c>
    </row>
    <row r="789" s="1" customFormat="1" spans="1:5">
      <c r="A789" s="24" t="s">
        <v>1451</v>
      </c>
      <c r="B789" s="25" t="s">
        <v>1452</v>
      </c>
      <c r="C789" s="26">
        <v>0</v>
      </c>
      <c r="D789" s="10"/>
      <c r="E789" s="10">
        <f t="shared" si="12"/>
        <v>0</v>
      </c>
    </row>
    <row r="790" s="1" customFormat="1" spans="1:5">
      <c r="A790" s="21" t="s">
        <v>1453</v>
      </c>
      <c r="B790" s="22" t="s">
        <v>1454</v>
      </c>
      <c r="C790" s="23">
        <v>0</v>
      </c>
      <c r="D790" s="10">
        <f>SUM(D791:D792)</f>
        <v>0</v>
      </c>
      <c r="E790" s="10">
        <f t="shared" si="12"/>
        <v>0</v>
      </c>
    </row>
    <row r="791" s="1" customFormat="1" spans="1:5">
      <c r="A791" s="24" t="s">
        <v>1455</v>
      </c>
      <c r="B791" s="25" t="s">
        <v>1456</v>
      </c>
      <c r="C791" s="26">
        <v>0</v>
      </c>
      <c r="D791" s="10"/>
      <c r="E791" s="10">
        <f t="shared" si="12"/>
        <v>0</v>
      </c>
    </row>
    <row r="792" s="1" customFormat="1" spans="1:5">
      <c r="A792" s="24" t="s">
        <v>1457</v>
      </c>
      <c r="B792" s="25" t="s">
        <v>1458</v>
      </c>
      <c r="C792" s="26">
        <v>0</v>
      </c>
      <c r="D792" s="10"/>
      <c r="E792" s="10">
        <f t="shared" si="12"/>
        <v>0</v>
      </c>
    </row>
    <row r="793" s="1" customFormat="1" spans="1:5">
      <c r="A793" s="21" t="s">
        <v>1459</v>
      </c>
      <c r="B793" s="22" t="s">
        <v>1460</v>
      </c>
      <c r="C793" s="23">
        <v>0</v>
      </c>
      <c r="D793" s="10">
        <f>SUM(D794:D795)</f>
        <v>0</v>
      </c>
      <c r="E793" s="10">
        <f t="shared" si="12"/>
        <v>0</v>
      </c>
    </row>
    <row r="794" s="1" customFormat="1" spans="1:5">
      <c r="A794" s="24" t="s">
        <v>1461</v>
      </c>
      <c r="B794" s="25" t="s">
        <v>1462</v>
      </c>
      <c r="C794" s="26">
        <v>0</v>
      </c>
      <c r="D794" s="10"/>
      <c r="E794" s="10">
        <f t="shared" si="12"/>
        <v>0</v>
      </c>
    </row>
    <row r="795" s="1" customFormat="1" spans="1:5">
      <c r="A795" s="24" t="s">
        <v>1463</v>
      </c>
      <c r="B795" s="25" t="s">
        <v>1464</v>
      </c>
      <c r="C795" s="26">
        <v>0</v>
      </c>
      <c r="D795" s="10"/>
      <c r="E795" s="10">
        <f t="shared" si="12"/>
        <v>0</v>
      </c>
    </row>
    <row r="796" s="1" customFormat="1" spans="1:5">
      <c r="A796" s="21" t="s">
        <v>1465</v>
      </c>
      <c r="B796" s="22" t="s">
        <v>1466</v>
      </c>
      <c r="C796" s="23">
        <v>0</v>
      </c>
      <c r="D796" s="10">
        <f>D797</f>
        <v>0</v>
      </c>
      <c r="E796" s="10">
        <f t="shared" si="12"/>
        <v>0</v>
      </c>
    </row>
    <row r="797" s="1" customFormat="1" spans="1:5">
      <c r="A797" s="24" t="s">
        <v>1467</v>
      </c>
      <c r="B797" s="25" t="s">
        <v>1468</v>
      </c>
      <c r="C797" s="26">
        <v>0</v>
      </c>
      <c r="D797" s="10"/>
      <c r="E797" s="10">
        <f t="shared" si="12"/>
        <v>0</v>
      </c>
    </row>
    <row r="798" s="1" customFormat="1" spans="1:5">
      <c r="A798" s="21" t="s">
        <v>1469</v>
      </c>
      <c r="B798" s="22" t="s">
        <v>1470</v>
      </c>
      <c r="C798" s="23">
        <v>0</v>
      </c>
      <c r="D798" s="10">
        <f>D799</f>
        <v>0</v>
      </c>
      <c r="E798" s="10">
        <f t="shared" si="12"/>
        <v>0</v>
      </c>
    </row>
    <row r="799" s="1" customFormat="1" spans="1:5">
      <c r="A799" s="24" t="s">
        <v>1471</v>
      </c>
      <c r="B799" s="25" t="s">
        <v>1472</v>
      </c>
      <c r="C799" s="26">
        <v>0</v>
      </c>
      <c r="D799" s="10"/>
      <c r="E799" s="10">
        <f t="shared" si="12"/>
        <v>0</v>
      </c>
    </row>
    <row r="800" s="1" customFormat="1" spans="1:5">
      <c r="A800" s="21" t="s">
        <v>1473</v>
      </c>
      <c r="B800" s="22" t="s">
        <v>1474</v>
      </c>
      <c r="C800" s="23">
        <v>0</v>
      </c>
      <c r="D800" s="10">
        <f>SUM(D801:D805)</f>
        <v>0</v>
      </c>
      <c r="E800" s="10">
        <f t="shared" si="12"/>
        <v>0</v>
      </c>
    </row>
    <row r="801" s="1" customFormat="1" spans="1:5">
      <c r="A801" s="24" t="s">
        <v>1475</v>
      </c>
      <c r="B801" s="25" t="s">
        <v>1476</v>
      </c>
      <c r="C801" s="26">
        <v>0</v>
      </c>
      <c r="D801" s="10"/>
      <c r="E801" s="10">
        <f t="shared" si="12"/>
        <v>0</v>
      </c>
    </row>
    <row r="802" s="1" customFormat="1" spans="1:5">
      <c r="A802" s="24" t="s">
        <v>1477</v>
      </c>
      <c r="B802" s="25" t="s">
        <v>1478</v>
      </c>
      <c r="C802" s="26">
        <v>0</v>
      </c>
      <c r="D802" s="10"/>
      <c r="E802" s="10">
        <f t="shared" si="12"/>
        <v>0</v>
      </c>
    </row>
    <row r="803" s="1" customFormat="1" spans="1:5">
      <c r="A803" s="24" t="s">
        <v>1479</v>
      </c>
      <c r="B803" s="25" t="s">
        <v>1480</v>
      </c>
      <c r="C803" s="26">
        <v>0</v>
      </c>
      <c r="D803" s="10"/>
      <c r="E803" s="10">
        <f t="shared" si="12"/>
        <v>0</v>
      </c>
    </row>
    <row r="804" s="1" customFormat="1" spans="1:5">
      <c r="A804" s="24" t="s">
        <v>1481</v>
      </c>
      <c r="B804" s="25" t="s">
        <v>1482</v>
      </c>
      <c r="C804" s="26">
        <v>0</v>
      </c>
      <c r="D804" s="10"/>
      <c r="E804" s="10">
        <f t="shared" si="12"/>
        <v>0</v>
      </c>
    </row>
    <row r="805" s="1" customFormat="1" spans="1:5">
      <c r="A805" s="24" t="s">
        <v>1483</v>
      </c>
      <c r="B805" s="25" t="s">
        <v>1484</v>
      </c>
      <c r="C805" s="26">
        <v>0</v>
      </c>
      <c r="D805" s="10"/>
      <c r="E805" s="10">
        <f t="shared" si="12"/>
        <v>0</v>
      </c>
    </row>
    <row r="806" s="1" customFormat="1" spans="1:5">
      <c r="A806" s="21" t="s">
        <v>1485</v>
      </c>
      <c r="B806" s="22" t="s">
        <v>1486</v>
      </c>
      <c r="C806" s="23">
        <v>0</v>
      </c>
      <c r="D806" s="10">
        <f>D807</f>
        <v>0</v>
      </c>
      <c r="E806" s="10">
        <f t="shared" si="12"/>
        <v>0</v>
      </c>
    </row>
    <row r="807" s="1" customFormat="1" spans="1:5">
      <c r="A807" s="24" t="s">
        <v>1487</v>
      </c>
      <c r="B807" s="25" t="s">
        <v>1488</v>
      </c>
      <c r="C807" s="26">
        <v>0</v>
      </c>
      <c r="D807" s="10"/>
      <c r="E807" s="10">
        <f t="shared" si="12"/>
        <v>0</v>
      </c>
    </row>
    <row r="808" s="1" customFormat="1" spans="1:5">
      <c r="A808" s="21" t="s">
        <v>1489</v>
      </c>
      <c r="B808" s="22" t="s">
        <v>1490</v>
      </c>
      <c r="C808" s="23">
        <v>0</v>
      </c>
      <c r="D808" s="10">
        <f>D809</f>
        <v>0</v>
      </c>
      <c r="E808" s="10">
        <f t="shared" si="12"/>
        <v>0</v>
      </c>
    </row>
    <row r="809" s="1" customFormat="1" spans="1:5">
      <c r="A809" s="24" t="s">
        <v>1491</v>
      </c>
      <c r="B809" s="25" t="s">
        <v>1492</v>
      </c>
      <c r="C809" s="26">
        <v>0</v>
      </c>
      <c r="D809" s="10"/>
      <c r="E809" s="10">
        <f t="shared" si="12"/>
        <v>0</v>
      </c>
    </row>
    <row r="810" s="1" customFormat="1" spans="1:5">
      <c r="A810" s="21" t="s">
        <v>1493</v>
      </c>
      <c r="B810" s="22" t="s">
        <v>1494</v>
      </c>
      <c r="C810" s="23">
        <v>0</v>
      </c>
      <c r="D810" s="10">
        <f>SUM(D811:D824)</f>
        <v>0</v>
      </c>
      <c r="E810" s="10">
        <f t="shared" si="12"/>
        <v>0</v>
      </c>
    </row>
    <row r="811" s="1" customFormat="1" spans="1:5">
      <c r="A811" s="24" t="s">
        <v>1495</v>
      </c>
      <c r="B811" s="25" t="s">
        <v>90</v>
      </c>
      <c r="C811" s="26">
        <v>0</v>
      </c>
      <c r="D811" s="10"/>
      <c r="E811" s="10">
        <f t="shared" si="12"/>
        <v>0</v>
      </c>
    </row>
    <row r="812" s="1" customFormat="1" spans="1:5">
      <c r="A812" s="24" t="s">
        <v>1496</v>
      </c>
      <c r="B812" s="25" t="s">
        <v>92</v>
      </c>
      <c r="C812" s="26">
        <v>0</v>
      </c>
      <c r="D812" s="10"/>
      <c r="E812" s="10">
        <f t="shared" si="12"/>
        <v>0</v>
      </c>
    </row>
    <row r="813" s="1" customFormat="1" spans="1:5">
      <c r="A813" s="24" t="s">
        <v>1497</v>
      </c>
      <c r="B813" s="25" t="s">
        <v>94</v>
      </c>
      <c r="C813" s="26">
        <v>0</v>
      </c>
      <c r="D813" s="10"/>
      <c r="E813" s="10">
        <f t="shared" si="12"/>
        <v>0</v>
      </c>
    </row>
    <row r="814" s="1" customFormat="1" spans="1:5">
      <c r="A814" s="24" t="s">
        <v>1498</v>
      </c>
      <c r="B814" s="25" t="s">
        <v>1499</v>
      </c>
      <c r="C814" s="26">
        <v>0</v>
      </c>
      <c r="D814" s="10"/>
      <c r="E814" s="10">
        <f t="shared" si="12"/>
        <v>0</v>
      </c>
    </row>
    <row r="815" s="1" customFormat="1" spans="1:5">
      <c r="A815" s="24" t="s">
        <v>1500</v>
      </c>
      <c r="B815" s="25" t="s">
        <v>1501</v>
      </c>
      <c r="C815" s="26">
        <v>0</v>
      </c>
      <c r="D815" s="10"/>
      <c r="E815" s="10">
        <f t="shared" si="12"/>
        <v>0</v>
      </c>
    </row>
    <row r="816" s="1" customFormat="1" spans="1:5">
      <c r="A816" s="24" t="s">
        <v>1502</v>
      </c>
      <c r="B816" s="25" t="s">
        <v>1503</v>
      </c>
      <c r="C816" s="26">
        <v>0</v>
      </c>
      <c r="D816" s="10"/>
      <c r="E816" s="10">
        <f t="shared" si="12"/>
        <v>0</v>
      </c>
    </row>
    <row r="817" s="1" customFormat="1" spans="1:5">
      <c r="A817" s="24" t="s">
        <v>1504</v>
      </c>
      <c r="B817" s="25" t="s">
        <v>1505</v>
      </c>
      <c r="C817" s="26">
        <v>0</v>
      </c>
      <c r="D817" s="10"/>
      <c r="E817" s="10">
        <f t="shared" si="12"/>
        <v>0</v>
      </c>
    </row>
    <row r="818" s="1" customFormat="1" spans="1:5">
      <c r="A818" s="24" t="s">
        <v>1506</v>
      </c>
      <c r="B818" s="25" t="s">
        <v>1507</v>
      </c>
      <c r="C818" s="26">
        <v>0</v>
      </c>
      <c r="D818" s="10"/>
      <c r="E818" s="10">
        <f t="shared" si="12"/>
        <v>0</v>
      </c>
    </row>
    <row r="819" s="1" customFormat="1" spans="1:5">
      <c r="A819" s="24" t="s">
        <v>1508</v>
      </c>
      <c r="B819" s="25" t="s">
        <v>1509</v>
      </c>
      <c r="C819" s="26">
        <v>0</v>
      </c>
      <c r="D819" s="10"/>
      <c r="E819" s="10">
        <f t="shared" si="12"/>
        <v>0</v>
      </c>
    </row>
    <row r="820" s="1" customFormat="1" spans="1:5">
      <c r="A820" s="24" t="s">
        <v>1510</v>
      </c>
      <c r="B820" s="25" t="s">
        <v>1511</v>
      </c>
      <c r="C820" s="26">
        <v>0</v>
      </c>
      <c r="D820" s="10"/>
      <c r="E820" s="10">
        <f t="shared" si="12"/>
        <v>0</v>
      </c>
    </row>
    <row r="821" s="1" customFormat="1" spans="1:5">
      <c r="A821" s="24" t="s">
        <v>1512</v>
      </c>
      <c r="B821" s="25" t="s">
        <v>191</v>
      </c>
      <c r="C821" s="26">
        <v>0</v>
      </c>
      <c r="D821" s="10"/>
      <c r="E821" s="10">
        <f t="shared" si="12"/>
        <v>0</v>
      </c>
    </row>
    <row r="822" s="1" customFormat="1" spans="1:5">
      <c r="A822" s="24" t="s">
        <v>1513</v>
      </c>
      <c r="B822" s="25" t="s">
        <v>1514</v>
      </c>
      <c r="C822" s="26">
        <v>0</v>
      </c>
      <c r="D822" s="10"/>
      <c r="E822" s="10">
        <f t="shared" si="12"/>
        <v>0</v>
      </c>
    </row>
    <row r="823" s="1" customFormat="1" spans="1:5">
      <c r="A823" s="24" t="s">
        <v>1515</v>
      </c>
      <c r="B823" s="25" t="s">
        <v>108</v>
      </c>
      <c r="C823" s="26">
        <v>0</v>
      </c>
      <c r="D823" s="10"/>
      <c r="E823" s="10">
        <f t="shared" si="12"/>
        <v>0</v>
      </c>
    </row>
    <row r="824" s="1" customFormat="1" spans="1:5">
      <c r="A824" s="24" t="s">
        <v>1516</v>
      </c>
      <c r="B824" s="25" t="s">
        <v>1517</v>
      </c>
      <c r="C824" s="26">
        <v>0</v>
      </c>
      <c r="D824" s="10"/>
      <c r="E824" s="10">
        <f t="shared" si="12"/>
        <v>0</v>
      </c>
    </row>
    <row r="825" s="1" customFormat="1" spans="1:5">
      <c r="A825" s="21" t="s">
        <v>1518</v>
      </c>
      <c r="B825" s="22" t="s">
        <v>1519</v>
      </c>
      <c r="C825" s="23">
        <v>0</v>
      </c>
      <c r="D825" s="10">
        <f>D826</f>
        <v>0</v>
      </c>
      <c r="E825" s="10">
        <f t="shared" si="12"/>
        <v>0</v>
      </c>
    </row>
    <row r="826" s="1" customFormat="1" spans="1:5">
      <c r="A826" s="24" t="s">
        <v>1520</v>
      </c>
      <c r="B826" s="25" t="s">
        <v>1521</v>
      </c>
      <c r="C826" s="26">
        <v>0</v>
      </c>
      <c r="D826" s="10"/>
      <c r="E826" s="10">
        <f t="shared" si="12"/>
        <v>0</v>
      </c>
    </row>
    <row r="827" s="1" customFormat="1" spans="1:5">
      <c r="A827" s="21" t="s">
        <v>1522</v>
      </c>
      <c r="B827" s="22" t="s">
        <v>1523</v>
      </c>
      <c r="C827" s="23">
        <v>201</v>
      </c>
      <c r="D827" s="10">
        <f>D828+D839+D841+D844+D846+D848</f>
        <v>-15</v>
      </c>
      <c r="E827" s="10">
        <f t="shared" si="12"/>
        <v>186</v>
      </c>
    </row>
    <row r="828" s="1" customFormat="1" spans="1:5">
      <c r="A828" s="21" t="s">
        <v>1524</v>
      </c>
      <c r="B828" s="22" t="s">
        <v>1525</v>
      </c>
      <c r="C828" s="23">
        <v>0</v>
      </c>
      <c r="D828" s="10">
        <f>SUM(D829:D838)</f>
        <v>0</v>
      </c>
      <c r="E828" s="10">
        <f t="shared" si="12"/>
        <v>0</v>
      </c>
    </row>
    <row r="829" s="1" customFormat="1" spans="1:5">
      <c r="A829" s="24" t="s">
        <v>1526</v>
      </c>
      <c r="B829" s="25" t="s">
        <v>90</v>
      </c>
      <c r="C829" s="26">
        <v>0</v>
      </c>
      <c r="D829" s="10"/>
      <c r="E829" s="10">
        <f t="shared" si="12"/>
        <v>0</v>
      </c>
    </row>
    <row r="830" s="1" customFormat="1" spans="1:5">
      <c r="A830" s="24" t="s">
        <v>1527</v>
      </c>
      <c r="B830" s="25" t="s">
        <v>92</v>
      </c>
      <c r="C830" s="26">
        <v>0</v>
      </c>
      <c r="D830" s="10"/>
      <c r="E830" s="10">
        <f t="shared" si="12"/>
        <v>0</v>
      </c>
    </row>
    <row r="831" s="1" customFormat="1" spans="1:5">
      <c r="A831" s="24" t="s">
        <v>1528</v>
      </c>
      <c r="B831" s="25" t="s">
        <v>94</v>
      </c>
      <c r="C831" s="26">
        <v>0</v>
      </c>
      <c r="D831" s="10"/>
      <c r="E831" s="10">
        <f t="shared" si="12"/>
        <v>0</v>
      </c>
    </row>
    <row r="832" s="1" customFormat="1" spans="1:5">
      <c r="A832" s="24" t="s">
        <v>1529</v>
      </c>
      <c r="B832" s="25" t="s">
        <v>1530</v>
      </c>
      <c r="C832" s="26">
        <v>0</v>
      </c>
      <c r="D832" s="10"/>
      <c r="E832" s="10">
        <f t="shared" si="12"/>
        <v>0</v>
      </c>
    </row>
    <row r="833" s="1" customFormat="1" spans="1:5">
      <c r="A833" s="24" t="s">
        <v>1531</v>
      </c>
      <c r="B833" s="25" t="s">
        <v>1532</v>
      </c>
      <c r="C833" s="26">
        <v>0</v>
      </c>
      <c r="D833" s="10"/>
      <c r="E833" s="10">
        <f t="shared" si="12"/>
        <v>0</v>
      </c>
    </row>
    <row r="834" s="1" customFormat="1" spans="1:5">
      <c r="A834" s="24" t="s">
        <v>1533</v>
      </c>
      <c r="B834" s="25" t="s">
        <v>1534</v>
      </c>
      <c r="C834" s="26">
        <v>0</v>
      </c>
      <c r="D834" s="10"/>
      <c r="E834" s="10">
        <f t="shared" si="12"/>
        <v>0</v>
      </c>
    </row>
    <row r="835" s="1" customFormat="1" spans="1:5">
      <c r="A835" s="24" t="s">
        <v>1535</v>
      </c>
      <c r="B835" s="25" t="s">
        <v>1536</v>
      </c>
      <c r="C835" s="26">
        <v>0</v>
      </c>
      <c r="D835" s="10"/>
      <c r="E835" s="10">
        <f t="shared" si="12"/>
        <v>0</v>
      </c>
    </row>
    <row r="836" s="1" customFormat="1" spans="1:5">
      <c r="A836" s="24" t="s">
        <v>1537</v>
      </c>
      <c r="B836" s="25" t="s">
        <v>1538</v>
      </c>
      <c r="C836" s="26">
        <v>0</v>
      </c>
      <c r="D836" s="10"/>
      <c r="E836" s="10">
        <f t="shared" ref="E836:E899" si="13">C836+D836</f>
        <v>0</v>
      </c>
    </row>
    <row r="837" s="1" customFormat="1" spans="1:5">
      <c r="A837" s="24" t="s">
        <v>1539</v>
      </c>
      <c r="B837" s="25" t="s">
        <v>1540</v>
      </c>
      <c r="C837" s="26">
        <v>0</v>
      </c>
      <c r="D837" s="10"/>
      <c r="E837" s="10">
        <f t="shared" si="13"/>
        <v>0</v>
      </c>
    </row>
    <row r="838" s="1" customFormat="1" spans="1:5">
      <c r="A838" s="24" t="s">
        <v>1541</v>
      </c>
      <c r="B838" s="25" t="s">
        <v>1542</v>
      </c>
      <c r="C838" s="26">
        <v>0</v>
      </c>
      <c r="D838" s="10"/>
      <c r="E838" s="10">
        <f t="shared" si="13"/>
        <v>0</v>
      </c>
    </row>
    <row r="839" s="1" customFormat="1" spans="1:5">
      <c r="A839" s="21" t="s">
        <v>1543</v>
      </c>
      <c r="B839" s="22" t="s">
        <v>1544</v>
      </c>
      <c r="C839" s="23">
        <v>0</v>
      </c>
      <c r="D839" s="10">
        <f>D840</f>
        <v>0</v>
      </c>
      <c r="E839" s="10">
        <f t="shared" si="13"/>
        <v>0</v>
      </c>
    </row>
    <row r="840" s="1" customFormat="1" spans="1:5">
      <c r="A840" s="24" t="s">
        <v>1545</v>
      </c>
      <c r="B840" s="25" t="s">
        <v>1546</v>
      </c>
      <c r="C840" s="26">
        <v>0</v>
      </c>
      <c r="D840" s="10"/>
      <c r="E840" s="10">
        <f t="shared" si="13"/>
        <v>0</v>
      </c>
    </row>
    <row r="841" s="1" customFormat="1" spans="1:5">
      <c r="A841" s="21" t="s">
        <v>1547</v>
      </c>
      <c r="B841" s="22" t="s">
        <v>1548</v>
      </c>
      <c r="C841" s="23">
        <v>50</v>
      </c>
      <c r="D841" s="10">
        <f>SUM(D842:D843)</f>
        <v>-15</v>
      </c>
      <c r="E841" s="10">
        <f t="shared" si="13"/>
        <v>35</v>
      </c>
    </row>
    <row r="842" s="1" customFormat="1" spans="1:5">
      <c r="A842" s="24" t="s">
        <v>1549</v>
      </c>
      <c r="B842" s="25" t="s">
        <v>1550</v>
      </c>
      <c r="C842" s="26">
        <v>0</v>
      </c>
      <c r="D842" s="10"/>
      <c r="E842" s="10">
        <f t="shared" si="13"/>
        <v>0</v>
      </c>
    </row>
    <row r="843" s="1" customFormat="1" spans="1:5">
      <c r="A843" s="24" t="s">
        <v>1551</v>
      </c>
      <c r="B843" s="25" t="s">
        <v>1552</v>
      </c>
      <c r="C843" s="26">
        <v>50</v>
      </c>
      <c r="D843" s="7">
        <v>-15</v>
      </c>
      <c r="E843" s="10">
        <f t="shared" si="13"/>
        <v>35</v>
      </c>
    </row>
    <row r="844" s="1" customFormat="1" spans="1:5">
      <c r="A844" s="21" t="s">
        <v>1553</v>
      </c>
      <c r="B844" s="22" t="s">
        <v>1554</v>
      </c>
      <c r="C844" s="23">
        <v>0</v>
      </c>
      <c r="D844" s="10">
        <f>D845</f>
        <v>0</v>
      </c>
      <c r="E844" s="10">
        <f t="shared" si="13"/>
        <v>0</v>
      </c>
    </row>
    <row r="845" s="1" customFormat="1" spans="1:5">
      <c r="A845" s="24" t="s">
        <v>1555</v>
      </c>
      <c r="B845" s="25" t="s">
        <v>1556</v>
      </c>
      <c r="C845" s="26">
        <v>0</v>
      </c>
      <c r="D845" s="10"/>
      <c r="E845" s="10">
        <f t="shared" si="13"/>
        <v>0</v>
      </c>
    </row>
    <row r="846" s="1" customFormat="1" spans="1:5">
      <c r="A846" s="21" t="s">
        <v>1557</v>
      </c>
      <c r="B846" s="22" t="s">
        <v>1558</v>
      </c>
      <c r="C846" s="23">
        <v>0</v>
      </c>
      <c r="D846" s="10">
        <f>D847</f>
        <v>0</v>
      </c>
      <c r="E846" s="10">
        <f t="shared" si="13"/>
        <v>0</v>
      </c>
    </row>
    <row r="847" s="1" customFormat="1" spans="1:5">
      <c r="A847" s="24" t="s">
        <v>1559</v>
      </c>
      <c r="B847" s="25" t="s">
        <v>1560</v>
      </c>
      <c r="C847" s="26">
        <v>0</v>
      </c>
      <c r="D847" s="10"/>
      <c r="E847" s="10">
        <f t="shared" si="13"/>
        <v>0</v>
      </c>
    </row>
    <row r="848" s="1" customFormat="1" spans="1:5">
      <c r="A848" s="21" t="s">
        <v>1561</v>
      </c>
      <c r="B848" s="22" t="s">
        <v>1562</v>
      </c>
      <c r="C848" s="23">
        <v>151</v>
      </c>
      <c r="D848" s="10">
        <f>D849</f>
        <v>0</v>
      </c>
      <c r="E848" s="10">
        <f t="shared" si="13"/>
        <v>151</v>
      </c>
    </row>
    <row r="849" s="1" customFormat="1" spans="1:5">
      <c r="A849" s="24" t="s">
        <v>1563</v>
      </c>
      <c r="B849" s="25" t="s">
        <v>1564</v>
      </c>
      <c r="C849" s="26">
        <v>151</v>
      </c>
      <c r="D849" s="10"/>
      <c r="E849" s="10">
        <f t="shared" si="13"/>
        <v>151</v>
      </c>
    </row>
    <row r="850" s="1" customFormat="1" spans="1:5">
      <c r="A850" s="21" t="s">
        <v>1565</v>
      </c>
      <c r="B850" s="22" t="s">
        <v>1566</v>
      </c>
      <c r="C850" s="23">
        <v>701</v>
      </c>
      <c r="D850" s="10">
        <f>D851+D877+D902+D930+D941+D948+D955+D958</f>
        <v>-59</v>
      </c>
      <c r="E850" s="10">
        <f t="shared" si="13"/>
        <v>642</v>
      </c>
    </row>
    <row r="851" s="1" customFormat="1" spans="1:5">
      <c r="A851" s="21" t="s">
        <v>1567</v>
      </c>
      <c r="B851" s="22" t="s">
        <v>1568</v>
      </c>
      <c r="C851" s="23">
        <v>519</v>
      </c>
      <c r="D851" s="10">
        <f>SUM(D852:D876)</f>
        <v>-59</v>
      </c>
      <c r="E851" s="10">
        <f t="shared" si="13"/>
        <v>460</v>
      </c>
    </row>
    <row r="852" s="1" customFormat="1" spans="1:5">
      <c r="A852" s="24" t="s">
        <v>1569</v>
      </c>
      <c r="B852" s="25" t="s">
        <v>90</v>
      </c>
      <c r="C852" s="26">
        <v>0</v>
      </c>
      <c r="D852" s="10"/>
      <c r="E852" s="10">
        <f t="shared" si="13"/>
        <v>0</v>
      </c>
    </row>
    <row r="853" s="1" customFormat="1" spans="1:5">
      <c r="A853" s="24" t="s">
        <v>1570</v>
      </c>
      <c r="B853" s="25" t="s">
        <v>92</v>
      </c>
      <c r="C853" s="26">
        <v>0</v>
      </c>
      <c r="D853" s="10"/>
      <c r="E853" s="10">
        <f t="shared" si="13"/>
        <v>0</v>
      </c>
    </row>
    <row r="854" s="1" customFormat="1" spans="1:5">
      <c r="A854" s="24" t="s">
        <v>1571</v>
      </c>
      <c r="B854" s="25" t="s">
        <v>94</v>
      </c>
      <c r="C854" s="26">
        <v>197</v>
      </c>
      <c r="D854" s="7">
        <v>-23</v>
      </c>
      <c r="E854" s="10">
        <f t="shared" si="13"/>
        <v>174</v>
      </c>
    </row>
    <row r="855" s="1" customFormat="1" spans="1:5">
      <c r="A855" s="24" t="s">
        <v>1572</v>
      </c>
      <c r="B855" s="25" t="s">
        <v>108</v>
      </c>
      <c r="C855" s="26">
        <v>0</v>
      </c>
      <c r="D855" s="10"/>
      <c r="E855" s="10">
        <f t="shared" si="13"/>
        <v>0</v>
      </c>
    </row>
    <row r="856" s="1" customFormat="1" spans="1:5">
      <c r="A856" s="24" t="s">
        <v>1573</v>
      </c>
      <c r="B856" s="25" t="s">
        <v>1574</v>
      </c>
      <c r="C856" s="26">
        <v>0</v>
      </c>
      <c r="D856" s="10"/>
      <c r="E856" s="10">
        <f t="shared" si="13"/>
        <v>0</v>
      </c>
    </row>
    <row r="857" s="1" customFormat="1" spans="1:5">
      <c r="A857" s="24" t="s">
        <v>1575</v>
      </c>
      <c r="B857" s="25" t="s">
        <v>1576</v>
      </c>
      <c r="C857" s="26">
        <v>0</v>
      </c>
      <c r="D857" s="10"/>
      <c r="E857" s="10">
        <f t="shared" si="13"/>
        <v>0</v>
      </c>
    </row>
    <row r="858" s="1" customFormat="1" spans="1:5">
      <c r="A858" s="24" t="s">
        <v>1577</v>
      </c>
      <c r="B858" s="25" t="s">
        <v>1578</v>
      </c>
      <c r="C858" s="26">
        <v>2</v>
      </c>
      <c r="D858" s="10"/>
      <c r="E858" s="10">
        <f t="shared" si="13"/>
        <v>2</v>
      </c>
    </row>
    <row r="859" s="1" customFormat="1" spans="1:5">
      <c r="A859" s="24" t="s">
        <v>1579</v>
      </c>
      <c r="B859" s="25" t="s">
        <v>1580</v>
      </c>
      <c r="C859" s="26">
        <v>0</v>
      </c>
      <c r="D859" s="10"/>
      <c r="E859" s="10">
        <f t="shared" si="13"/>
        <v>0</v>
      </c>
    </row>
    <row r="860" s="1" customFormat="1" spans="1:5">
      <c r="A860" s="24" t="s">
        <v>1581</v>
      </c>
      <c r="B860" s="25" t="s">
        <v>1582</v>
      </c>
      <c r="C860" s="26">
        <v>0</v>
      </c>
      <c r="D860" s="10"/>
      <c r="E860" s="10">
        <f t="shared" si="13"/>
        <v>0</v>
      </c>
    </row>
    <row r="861" s="1" customFormat="1" spans="1:5">
      <c r="A861" s="24" t="s">
        <v>1583</v>
      </c>
      <c r="B861" s="25" t="s">
        <v>1584</v>
      </c>
      <c r="C861" s="26">
        <v>0</v>
      </c>
      <c r="D861" s="10"/>
      <c r="E861" s="10">
        <f t="shared" si="13"/>
        <v>0</v>
      </c>
    </row>
    <row r="862" s="1" customFormat="1" spans="1:5">
      <c r="A862" s="24" t="s">
        <v>1585</v>
      </c>
      <c r="B862" s="25" t="s">
        <v>1586</v>
      </c>
      <c r="C862" s="26">
        <v>0</v>
      </c>
      <c r="D862" s="10"/>
      <c r="E862" s="10">
        <f t="shared" si="13"/>
        <v>0</v>
      </c>
    </row>
    <row r="863" s="1" customFormat="1" spans="1:5">
      <c r="A863" s="24" t="s">
        <v>1587</v>
      </c>
      <c r="B863" s="25" t="s">
        <v>1588</v>
      </c>
      <c r="C863" s="26">
        <v>0</v>
      </c>
      <c r="D863" s="10"/>
      <c r="E863" s="10">
        <f t="shared" si="13"/>
        <v>0</v>
      </c>
    </row>
    <row r="864" s="1" customFormat="1" spans="1:5">
      <c r="A864" s="24" t="s">
        <v>1589</v>
      </c>
      <c r="B864" s="25" t="s">
        <v>1590</v>
      </c>
      <c r="C864" s="26">
        <v>0</v>
      </c>
      <c r="D864" s="10"/>
      <c r="E864" s="10">
        <f t="shared" si="13"/>
        <v>0</v>
      </c>
    </row>
    <row r="865" s="1" customFormat="1" spans="1:5">
      <c r="A865" s="24" t="s">
        <v>1591</v>
      </c>
      <c r="B865" s="25" t="s">
        <v>1592</v>
      </c>
      <c r="C865" s="26">
        <v>0</v>
      </c>
      <c r="D865" s="10"/>
      <c r="E865" s="10">
        <f t="shared" si="13"/>
        <v>0</v>
      </c>
    </row>
    <row r="866" s="1" customFormat="1" spans="1:5">
      <c r="A866" s="24" t="s">
        <v>1593</v>
      </c>
      <c r="B866" s="25" t="s">
        <v>1594</v>
      </c>
      <c r="C866" s="26">
        <v>0</v>
      </c>
      <c r="D866" s="10"/>
      <c r="E866" s="10">
        <f t="shared" si="13"/>
        <v>0</v>
      </c>
    </row>
    <row r="867" s="1" customFormat="1" spans="1:5">
      <c r="A867" s="24" t="s">
        <v>1595</v>
      </c>
      <c r="B867" s="25" t="s">
        <v>1596</v>
      </c>
      <c r="C867" s="26">
        <v>0</v>
      </c>
      <c r="D867" s="10"/>
      <c r="E867" s="10">
        <f t="shared" si="13"/>
        <v>0</v>
      </c>
    </row>
    <row r="868" s="1" customFormat="1" spans="1:5">
      <c r="A868" s="24" t="s">
        <v>1597</v>
      </c>
      <c r="B868" s="25" t="s">
        <v>1598</v>
      </c>
      <c r="C868" s="26">
        <v>0</v>
      </c>
      <c r="D868" s="10"/>
      <c r="E868" s="10">
        <f t="shared" si="13"/>
        <v>0</v>
      </c>
    </row>
    <row r="869" s="1" customFormat="1" spans="1:5">
      <c r="A869" s="24" t="s">
        <v>1599</v>
      </c>
      <c r="B869" s="25" t="s">
        <v>1600</v>
      </c>
      <c r="C869" s="26">
        <v>0</v>
      </c>
      <c r="D869" s="10"/>
      <c r="E869" s="10">
        <f t="shared" si="13"/>
        <v>0</v>
      </c>
    </row>
    <row r="870" s="1" customFormat="1" spans="1:5">
      <c r="A870" s="24" t="s">
        <v>1601</v>
      </c>
      <c r="B870" s="25" t="s">
        <v>1602</v>
      </c>
      <c r="C870" s="26">
        <v>241</v>
      </c>
      <c r="D870" s="7">
        <v>-18</v>
      </c>
      <c r="E870" s="10">
        <f t="shared" si="13"/>
        <v>223</v>
      </c>
    </row>
    <row r="871" s="1" customFormat="1" spans="1:5">
      <c r="A871" s="24" t="s">
        <v>1603</v>
      </c>
      <c r="B871" s="25" t="s">
        <v>1604</v>
      </c>
      <c r="C871" s="26">
        <v>0</v>
      </c>
      <c r="D871" s="10"/>
      <c r="E871" s="10">
        <f t="shared" si="13"/>
        <v>0</v>
      </c>
    </row>
    <row r="872" s="1" customFormat="1" spans="1:5">
      <c r="A872" s="24" t="s">
        <v>1605</v>
      </c>
      <c r="B872" s="25" t="s">
        <v>1606</v>
      </c>
      <c r="C872" s="26">
        <v>0</v>
      </c>
      <c r="D872" s="10"/>
      <c r="E872" s="10">
        <f t="shared" si="13"/>
        <v>0</v>
      </c>
    </row>
    <row r="873" s="1" customFormat="1" spans="1:5">
      <c r="A873" s="24" t="s">
        <v>1607</v>
      </c>
      <c r="B873" s="25" t="s">
        <v>1608</v>
      </c>
      <c r="C873" s="26">
        <v>0</v>
      </c>
      <c r="D873" s="10"/>
      <c r="E873" s="10">
        <f t="shared" si="13"/>
        <v>0</v>
      </c>
    </row>
    <row r="874" s="1" customFormat="1" spans="1:5">
      <c r="A874" s="24" t="s">
        <v>1609</v>
      </c>
      <c r="B874" s="25" t="s">
        <v>1610</v>
      </c>
      <c r="C874" s="26">
        <v>72</v>
      </c>
      <c r="D874" s="7">
        <v>-18</v>
      </c>
      <c r="E874" s="10">
        <f t="shared" si="13"/>
        <v>54</v>
      </c>
    </row>
    <row r="875" s="1" customFormat="1" spans="1:5">
      <c r="A875" s="24" t="s">
        <v>1611</v>
      </c>
      <c r="B875" s="25" t="s">
        <v>1612</v>
      </c>
      <c r="C875" s="26">
        <v>0</v>
      </c>
      <c r="D875" s="10"/>
      <c r="E875" s="10">
        <f t="shared" si="13"/>
        <v>0</v>
      </c>
    </row>
    <row r="876" s="1" customFormat="1" spans="1:5">
      <c r="A876" s="24" t="s">
        <v>1613</v>
      </c>
      <c r="B876" s="25" t="s">
        <v>1614</v>
      </c>
      <c r="C876" s="26">
        <v>7</v>
      </c>
      <c r="D876" s="10"/>
      <c r="E876" s="10">
        <f t="shared" si="13"/>
        <v>7</v>
      </c>
    </row>
    <row r="877" s="1" customFormat="1" spans="1:5">
      <c r="A877" s="21" t="s">
        <v>1615</v>
      </c>
      <c r="B877" s="22" t="s">
        <v>1616</v>
      </c>
      <c r="C877" s="23">
        <v>54</v>
      </c>
      <c r="D877" s="10">
        <f>SUM(D878:D901)</f>
        <v>0</v>
      </c>
      <c r="E877" s="10">
        <f t="shared" si="13"/>
        <v>54</v>
      </c>
    </row>
    <row r="878" s="1" customFormat="1" spans="1:5">
      <c r="A878" s="24" t="s">
        <v>1617</v>
      </c>
      <c r="B878" s="25" t="s">
        <v>90</v>
      </c>
      <c r="C878" s="26">
        <v>0</v>
      </c>
      <c r="D878" s="10"/>
      <c r="E878" s="10">
        <f t="shared" si="13"/>
        <v>0</v>
      </c>
    </row>
    <row r="879" s="1" customFormat="1" spans="1:5">
      <c r="A879" s="24" t="s">
        <v>1618</v>
      </c>
      <c r="B879" s="25" t="s">
        <v>92</v>
      </c>
      <c r="C879" s="26">
        <v>0</v>
      </c>
      <c r="D879" s="10"/>
      <c r="E879" s="10">
        <f t="shared" si="13"/>
        <v>0</v>
      </c>
    </row>
    <row r="880" s="1" customFormat="1" spans="1:5">
      <c r="A880" s="24" t="s">
        <v>1619</v>
      </c>
      <c r="B880" s="25" t="s">
        <v>94</v>
      </c>
      <c r="C880" s="26">
        <v>0</v>
      </c>
      <c r="D880" s="10"/>
      <c r="E880" s="10">
        <f t="shared" si="13"/>
        <v>0</v>
      </c>
    </row>
    <row r="881" s="1" customFormat="1" spans="1:5">
      <c r="A881" s="24" t="s">
        <v>1620</v>
      </c>
      <c r="B881" s="25" t="s">
        <v>1621</v>
      </c>
      <c r="C881" s="26">
        <v>0</v>
      </c>
      <c r="D881" s="10"/>
      <c r="E881" s="10">
        <f t="shared" si="13"/>
        <v>0</v>
      </c>
    </row>
    <row r="882" s="1" customFormat="1" spans="1:5">
      <c r="A882" s="24" t="s">
        <v>1622</v>
      </c>
      <c r="B882" s="25" t="s">
        <v>1623</v>
      </c>
      <c r="C882" s="26">
        <v>0</v>
      </c>
      <c r="D882" s="10"/>
      <c r="E882" s="10">
        <f t="shared" si="13"/>
        <v>0</v>
      </c>
    </row>
    <row r="883" s="1" customFormat="1" spans="1:5">
      <c r="A883" s="24" t="s">
        <v>1624</v>
      </c>
      <c r="B883" s="25" t="s">
        <v>1625</v>
      </c>
      <c r="C883" s="26">
        <v>0</v>
      </c>
      <c r="D883" s="10"/>
      <c r="E883" s="10">
        <f t="shared" si="13"/>
        <v>0</v>
      </c>
    </row>
    <row r="884" s="1" customFormat="1" spans="1:5">
      <c r="A884" s="24" t="s">
        <v>1626</v>
      </c>
      <c r="B884" s="25" t="s">
        <v>1627</v>
      </c>
      <c r="C884" s="26">
        <v>0</v>
      </c>
      <c r="D884" s="10"/>
      <c r="E884" s="10">
        <f t="shared" si="13"/>
        <v>0</v>
      </c>
    </row>
    <row r="885" s="1" customFormat="1" spans="1:5">
      <c r="A885" s="24" t="s">
        <v>1628</v>
      </c>
      <c r="B885" s="25" t="s">
        <v>1629</v>
      </c>
      <c r="C885" s="26">
        <v>8</v>
      </c>
      <c r="D885" s="10"/>
      <c r="E885" s="10">
        <f t="shared" si="13"/>
        <v>8</v>
      </c>
    </row>
    <row r="886" s="1" customFormat="1" spans="1:5">
      <c r="A886" s="24" t="s">
        <v>1630</v>
      </c>
      <c r="B886" s="25" t="s">
        <v>1631</v>
      </c>
      <c r="C886" s="26">
        <v>0</v>
      </c>
      <c r="D886" s="10"/>
      <c r="E886" s="10">
        <f t="shared" si="13"/>
        <v>0</v>
      </c>
    </row>
    <row r="887" s="1" customFormat="1" spans="1:5">
      <c r="A887" s="24" t="s">
        <v>1632</v>
      </c>
      <c r="B887" s="25" t="s">
        <v>1633</v>
      </c>
      <c r="C887" s="26">
        <v>0</v>
      </c>
      <c r="D887" s="10"/>
      <c r="E887" s="10">
        <f t="shared" si="13"/>
        <v>0</v>
      </c>
    </row>
    <row r="888" s="1" customFormat="1" spans="1:5">
      <c r="A888" s="24" t="s">
        <v>1634</v>
      </c>
      <c r="B888" s="25" t="s">
        <v>1635</v>
      </c>
      <c r="C888" s="26">
        <v>0</v>
      </c>
      <c r="D888" s="10"/>
      <c r="E888" s="10">
        <f t="shared" si="13"/>
        <v>0</v>
      </c>
    </row>
    <row r="889" s="1" customFormat="1" spans="1:5">
      <c r="A889" s="24" t="s">
        <v>1636</v>
      </c>
      <c r="B889" s="25" t="s">
        <v>1637</v>
      </c>
      <c r="C889" s="26">
        <v>0</v>
      </c>
      <c r="D889" s="10"/>
      <c r="E889" s="10">
        <f t="shared" si="13"/>
        <v>0</v>
      </c>
    </row>
    <row r="890" s="1" customFormat="1" spans="1:5">
      <c r="A890" s="24" t="s">
        <v>1638</v>
      </c>
      <c r="B890" s="25" t="s">
        <v>1639</v>
      </c>
      <c r="C890" s="26">
        <v>0</v>
      </c>
      <c r="D890" s="10"/>
      <c r="E890" s="10">
        <f t="shared" si="13"/>
        <v>0</v>
      </c>
    </row>
    <row r="891" s="1" customFormat="1" spans="1:5">
      <c r="A891" s="24" t="s">
        <v>1640</v>
      </c>
      <c r="B891" s="25" t="s">
        <v>1641</v>
      </c>
      <c r="C891" s="26">
        <v>0</v>
      </c>
      <c r="D891" s="10"/>
      <c r="E891" s="10">
        <f t="shared" si="13"/>
        <v>0</v>
      </c>
    </row>
    <row r="892" s="1" customFormat="1" spans="1:5">
      <c r="A892" s="24" t="s">
        <v>1642</v>
      </c>
      <c r="B892" s="25" t="s">
        <v>1643</v>
      </c>
      <c r="C892" s="26">
        <v>0</v>
      </c>
      <c r="D892" s="10"/>
      <c r="E892" s="10">
        <f t="shared" si="13"/>
        <v>0</v>
      </c>
    </row>
    <row r="893" s="1" customFormat="1" spans="1:5">
      <c r="A893" s="24" t="s">
        <v>1644</v>
      </c>
      <c r="B893" s="25" t="s">
        <v>1645</v>
      </c>
      <c r="C893" s="26">
        <v>0</v>
      </c>
      <c r="D893" s="10"/>
      <c r="E893" s="10">
        <f t="shared" si="13"/>
        <v>0</v>
      </c>
    </row>
    <row r="894" s="1" customFormat="1" spans="1:5">
      <c r="A894" s="24" t="s">
        <v>1646</v>
      </c>
      <c r="B894" s="25" t="s">
        <v>1647</v>
      </c>
      <c r="C894" s="26">
        <v>0</v>
      </c>
      <c r="D894" s="10"/>
      <c r="E894" s="10">
        <f t="shared" si="13"/>
        <v>0</v>
      </c>
    </row>
    <row r="895" s="1" customFormat="1" spans="1:5">
      <c r="A895" s="24" t="s">
        <v>1648</v>
      </c>
      <c r="B895" s="25" t="s">
        <v>1649</v>
      </c>
      <c r="C895" s="26">
        <v>0</v>
      </c>
      <c r="D895" s="10"/>
      <c r="E895" s="10">
        <f t="shared" si="13"/>
        <v>0</v>
      </c>
    </row>
    <row r="896" s="1" customFormat="1" spans="1:5">
      <c r="A896" s="24" t="s">
        <v>1650</v>
      </c>
      <c r="B896" s="25" t="s">
        <v>1651</v>
      </c>
      <c r="C896" s="26">
        <v>0</v>
      </c>
      <c r="D896" s="10"/>
      <c r="E896" s="10">
        <f t="shared" si="13"/>
        <v>0</v>
      </c>
    </row>
    <row r="897" s="1" customFormat="1" spans="1:5">
      <c r="A897" s="24" t="s">
        <v>1652</v>
      </c>
      <c r="B897" s="25" t="s">
        <v>1653</v>
      </c>
      <c r="C897" s="26">
        <v>46</v>
      </c>
      <c r="D897" s="7"/>
      <c r="E897" s="10">
        <f t="shared" si="13"/>
        <v>46</v>
      </c>
    </row>
    <row r="898" s="1" customFormat="1" spans="1:5">
      <c r="A898" s="24" t="s">
        <v>1654</v>
      </c>
      <c r="B898" s="25" t="s">
        <v>1655</v>
      </c>
      <c r="C898" s="26">
        <v>0</v>
      </c>
      <c r="D898" s="10"/>
      <c r="E898" s="10">
        <f t="shared" si="13"/>
        <v>0</v>
      </c>
    </row>
    <row r="899" s="1" customFormat="1" spans="1:5">
      <c r="A899" s="24" t="s">
        <v>1656</v>
      </c>
      <c r="B899" s="25" t="s">
        <v>1657</v>
      </c>
      <c r="C899" s="26">
        <v>0</v>
      </c>
      <c r="D899" s="10"/>
      <c r="E899" s="10">
        <f t="shared" si="13"/>
        <v>0</v>
      </c>
    </row>
    <row r="900" s="1" customFormat="1" spans="1:5">
      <c r="A900" s="24" t="s">
        <v>1658</v>
      </c>
      <c r="B900" s="25" t="s">
        <v>1586</v>
      </c>
      <c r="C900" s="26">
        <v>0</v>
      </c>
      <c r="D900" s="10"/>
      <c r="E900" s="10">
        <f t="shared" ref="E900:E963" si="14">C900+D900</f>
        <v>0</v>
      </c>
    </row>
    <row r="901" s="1" customFormat="1" spans="1:5">
      <c r="A901" s="24" t="s">
        <v>1659</v>
      </c>
      <c r="B901" s="25" t="s">
        <v>1660</v>
      </c>
      <c r="C901" s="26">
        <v>0</v>
      </c>
      <c r="D901" s="10"/>
      <c r="E901" s="10">
        <f t="shared" si="14"/>
        <v>0</v>
      </c>
    </row>
    <row r="902" s="1" customFormat="1" spans="1:5">
      <c r="A902" s="21" t="s">
        <v>1661</v>
      </c>
      <c r="B902" s="22" t="s">
        <v>1662</v>
      </c>
      <c r="C902" s="23">
        <v>25</v>
      </c>
      <c r="D902" s="10">
        <f>SUM(D903:D929)</f>
        <v>0</v>
      </c>
      <c r="E902" s="10">
        <f t="shared" si="14"/>
        <v>25</v>
      </c>
    </row>
    <row r="903" s="1" customFormat="1" spans="1:5">
      <c r="A903" s="24" t="s">
        <v>1663</v>
      </c>
      <c r="B903" s="25" t="s">
        <v>90</v>
      </c>
      <c r="C903" s="26">
        <v>0</v>
      </c>
      <c r="D903" s="10"/>
      <c r="E903" s="10">
        <f t="shared" si="14"/>
        <v>0</v>
      </c>
    </row>
    <row r="904" s="1" customFormat="1" spans="1:5">
      <c r="A904" s="24" t="s">
        <v>1664</v>
      </c>
      <c r="B904" s="25" t="s">
        <v>92</v>
      </c>
      <c r="C904" s="26">
        <v>0</v>
      </c>
      <c r="D904" s="10"/>
      <c r="E904" s="10">
        <f t="shared" si="14"/>
        <v>0</v>
      </c>
    </row>
    <row r="905" s="1" customFormat="1" spans="1:5">
      <c r="A905" s="24" t="s">
        <v>1665</v>
      </c>
      <c r="B905" s="25" t="s">
        <v>94</v>
      </c>
      <c r="C905" s="26">
        <v>15</v>
      </c>
      <c r="D905" s="10"/>
      <c r="E905" s="10">
        <f t="shared" si="14"/>
        <v>15</v>
      </c>
    </row>
    <row r="906" s="1" customFormat="1" spans="1:5">
      <c r="A906" s="24" t="s">
        <v>1666</v>
      </c>
      <c r="B906" s="25" t="s">
        <v>1667</v>
      </c>
      <c r="C906" s="26">
        <v>0</v>
      </c>
      <c r="D906" s="10"/>
      <c r="E906" s="10">
        <f t="shared" si="14"/>
        <v>0</v>
      </c>
    </row>
    <row r="907" s="1" customFormat="1" spans="1:5">
      <c r="A907" s="24" t="s">
        <v>1668</v>
      </c>
      <c r="B907" s="25" t="s">
        <v>1669</v>
      </c>
      <c r="C907" s="26">
        <v>0</v>
      </c>
      <c r="D907" s="10"/>
      <c r="E907" s="10">
        <f t="shared" si="14"/>
        <v>0</v>
      </c>
    </row>
    <row r="908" s="1" customFormat="1" spans="1:5">
      <c r="A908" s="24" t="s">
        <v>1670</v>
      </c>
      <c r="B908" s="25" t="s">
        <v>1671</v>
      </c>
      <c r="C908" s="26">
        <v>0</v>
      </c>
      <c r="D908" s="10"/>
      <c r="E908" s="10">
        <f t="shared" si="14"/>
        <v>0</v>
      </c>
    </row>
    <row r="909" s="1" customFormat="1" spans="1:5">
      <c r="A909" s="24" t="s">
        <v>1672</v>
      </c>
      <c r="B909" s="25" t="s">
        <v>1673</v>
      </c>
      <c r="C909" s="26">
        <v>0</v>
      </c>
      <c r="D909" s="10"/>
      <c r="E909" s="10">
        <f t="shared" si="14"/>
        <v>0</v>
      </c>
    </row>
    <row r="910" s="1" customFormat="1" spans="1:5">
      <c r="A910" s="24" t="s">
        <v>1674</v>
      </c>
      <c r="B910" s="25" t="s">
        <v>1675</v>
      </c>
      <c r="C910" s="26">
        <v>0</v>
      </c>
      <c r="D910" s="10"/>
      <c r="E910" s="10">
        <f t="shared" si="14"/>
        <v>0</v>
      </c>
    </row>
    <row r="911" s="1" customFormat="1" spans="1:5">
      <c r="A911" s="24" t="s">
        <v>1676</v>
      </c>
      <c r="B911" s="25" t="s">
        <v>1677</v>
      </c>
      <c r="C911" s="26">
        <v>0</v>
      </c>
      <c r="D911" s="10"/>
      <c r="E911" s="10">
        <f t="shared" si="14"/>
        <v>0</v>
      </c>
    </row>
    <row r="912" s="1" customFormat="1" spans="1:5">
      <c r="A912" s="24" t="s">
        <v>1678</v>
      </c>
      <c r="B912" s="25" t="s">
        <v>1679</v>
      </c>
      <c r="C912" s="26">
        <v>0</v>
      </c>
      <c r="D912" s="10"/>
      <c r="E912" s="10">
        <f t="shared" si="14"/>
        <v>0</v>
      </c>
    </row>
    <row r="913" s="1" customFormat="1" spans="1:5">
      <c r="A913" s="24" t="s">
        <v>1680</v>
      </c>
      <c r="B913" s="25" t="s">
        <v>1681</v>
      </c>
      <c r="C913" s="26">
        <v>0</v>
      </c>
      <c r="D913" s="10"/>
      <c r="E913" s="10">
        <f t="shared" si="14"/>
        <v>0</v>
      </c>
    </row>
    <row r="914" s="1" customFormat="1" spans="1:5">
      <c r="A914" s="24" t="s">
        <v>1682</v>
      </c>
      <c r="B914" s="25" t="s">
        <v>1683</v>
      </c>
      <c r="C914" s="26">
        <v>0</v>
      </c>
      <c r="D914" s="10"/>
      <c r="E914" s="10">
        <f t="shared" si="14"/>
        <v>0</v>
      </c>
    </row>
    <row r="915" s="1" customFormat="1" spans="1:5">
      <c r="A915" s="24" t="s">
        <v>1684</v>
      </c>
      <c r="B915" s="25" t="s">
        <v>1685</v>
      </c>
      <c r="C915" s="26">
        <v>0</v>
      </c>
      <c r="D915" s="10"/>
      <c r="E915" s="10">
        <f t="shared" si="14"/>
        <v>0</v>
      </c>
    </row>
    <row r="916" s="1" customFormat="1" spans="1:5">
      <c r="A916" s="24" t="s">
        <v>1686</v>
      </c>
      <c r="B916" s="25" t="s">
        <v>1687</v>
      </c>
      <c r="C916" s="26">
        <v>0</v>
      </c>
      <c r="D916" s="10"/>
      <c r="E916" s="10">
        <f t="shared" si="14"/>
        <v>0</v>
      </c>
    </row>
    <row r="917" s="1" customFormat="1" spans="1:5">
      <c r="A917" s="24" t="s">
        <v>1688</v>
      </c>
      <c r="B917" s="25" t="s">
        <v>1689</v>
      </c>
      <c r="C917" s="26">
        <v>0</v>
      </c>
      <c r="D917" s="10"/>
      <c r="E917" s="10">
        <f t="shared" si="14"/>
        <v>0</v>
      </c>
    </row>
    <row r="918" s="1" customFormat="1" spans="1:5">
      <c r="A918" s="24" t="s">
        <v>1690</v>
      </c>
      <c r="B918" s="25" t="s">
        <v>1691</v>
      </c>
      <c r="C918" s="26">
        <v>0</v>
      </c>
      <c r="D918" s="10"/>
      <c r="E918" s="10">
        <f t="shared" si="14"/>
        <v>0</v>
      </c>
    </row>
    <row r="919" s="1" customFormat="1" spans="1:5">
      <c r="A919" s="24" t="s">
        <v>1692</v>
      </c>
      <c r="B919" s="25" t="s">
        <v>1693</v>
      </c>
      <c r="C919" s="26">
        <v>0</v>
      </c>
      <c r="D919" s="10"/>
      <c r="E919" s="10">
        <f t="shared" si="14"/>
        <v>0</v>
      </c>
    </row>
    <row r="920" s="1" customFormat="1" spans="1:5">
      <c r="A920" s="24" t="s">
        <v>1694</v>
      </c>
      <c r="B920" s="25" t="s">
        <v>1695</v>
      </c>
      <c r="C920" s="26">
        <v>0</v>
      </c>
      <c r="D920" s="10"/>
      <c r="E920" s="10">
        <f t="shared" si="14"/>
        <v>0</v>
      </c>
    </row>
    <row r="921" s="1" customFormat="1" spans="1:5">
      <c r="A921" s="24" t="s">
        <v>1696</v>
      </c>
      <c r="B921" s="25" t="s">
        <v>1697</v>
      </c>
      <c r="C921" s="26">
        <v>0</v>
      </c>
      <c r="D921" s="10"/>
      <c r="E921" s="10">
        <f t="shared" si="14"/>
        <v>0</v>
      </c>
    </row>
    <row r="922" s="1" customFormat="1" spans="1:5">
      <c r="A922" s="24" t="s">
        <v>1698</v>
      </c>
      <c r="B922" s="25" t="s">
        <v>1699</v>
      </c>
      <c r="C922" s="26">
        <v>0</v>
      </c>
      <c r="D922" s="10"/>
      <c r="E922" s="10">
        <f t="shared" si="14"/>
        <v>0</v>
      </c>
    </row>
    <row r="923" s="1" customFormat="1" spans="1:5">
      <c r="A923" s="24" t="s">
        <v>1700</v>
      </c>
      <c r="B923" s="25" t="s">
        <v>1701</v>
      </c>
      <c r="C923" s="26">
        <v>0</v>
      </c>
      <c r="D923" s="10"/>
      <c r="E923" s="10">
        <f t="shared" si="14"/>
        <v>0</v>
      </c>
    </row>
    <row r="924" s="1" customFormat="1" spans="1:5">
      <c r="A924" s="24" t="s">
        <v>1702</v>
      </c>
      <c r="B924" s="25" t="s">
        <v>1645</v>
      </c>
      <c r="C924" s="26">
        <v>0</v>
      </c>
      <c r="D924" s="10"/>
      <c r="E924" s="10">
        <f t="shared" si="14"/>
        <v>0</v>
      </c>
    </row>
    <row r="925" s="1" customFormat="1" spans="1:5">
      <c r="A925" s="24" t="s">
        <v>1703</v>
      </c>
      <c r="B925" s="25" t="s">
        <v>1704</v>
      </c>
      <c r="C925" s="26">
        <v>0</v>
      </c>
      <c r="D925" s="10"/>
      <c r="E925" s="10">
        <f t="shared" si="14"/>
        <v>0</v>
      </c>
    </row>
    <row r="926" s="1" customFormat="1" spans="1:5">
      <c r="A926" s="24" t="s">
        <v>1705</v>
      </c>
      <c r="B926" s="25" t="s">
        <v>1706</v>
      </c>
      <c r="C926" s="26">
        <v>10</v>
      </c>
      <c r="D926" s="10"/>
      <c r="E926" s="10">
        <f t="shared" si="14"/>
        <v>10</v>
      </c>
    </row>
    <row r="927" s="1" customFormat="1" spans="1:5">
      <c r="A927" s="24" t="s">
        <v>1707</v>
      </c>
      <c r="B927" s="25" t="s">
        <v>1708</v>
      </c>
      <c r="C927" s="26">
        <v>0</v>
      </c>
      <c r="D927" s="10"/>
      <c r="E927" s="10">
        <f t="shared" si="14"/>
        <v>0</v>
      </c>
    </row>
    <row r="928" s="1" customFormat="1" spans="1:5">
      <c r="A928" s="24" t="s">
        <v>1709</v>
      </c>
      <c r="B928" s="25" t="s">
        <v>1710</v>
      </c>
      <c r="C928" s="26">
        <v>0</v>
      </c>
      <c r="D928" s="10"/>
      <c r="E928" s="10">
        <f t="shared" si="14"/>
        <v>0</v>
      </c>
    </row>
    <row r="929" s="1" customFormat="1" spans="1:5">
      <c r="A929" s="24" t="s">
        <v>1711</v>
      </c>
      <c r="B929" s="25" t="s">
        <v>1712</v>
      </c>
      <c r="C929" s="26">
        <v>0</v>
      </c>
      <c r="D929" s="10"/>
      <c r="E929" s="10">
        <f t="shared" si="14"/>
        <v>0</v>
      </c>
    </row>
    <row r="930" s="1" customFormat="1" spans="1:5">
      <c r="A930" s="21" t="s">
        <v>1713</v>
      </c>
      <c r="B930" s="22" t="s">
        <v>1714</v>
      </c>
      <c r="C930" s="23">
        <v>0</v>
      </c>
      <c r="D930" s="10">
        <f>SUM(D931:D940)</f>
        <v>0</v>
      </c>
      <c r="E930" s="10">
        <f t="shared" si="14"/>
        <v>0</v>
      </c>
    </row>
    <row r="931" s="1" customFormat="1" spans="1:5">
      <c r="A931" s="24" t="s">
        <v>1715</v>
      </c>
      <c r="B931" s="25" t="s">
        <v>90</v>
      </c>
      <c r="C931" s="26">
        <v>0</v>
      </c>
      <c r="D931" s="10"/>
      <c r="E931" s="10">
        <f t="shared" si="14"/>
        <v>0</v>
      </c>
    </row>
    <row r="932" s="1" customFormat="1" spans="1:5">
      <c r="A932" s="24" t="s">
        <v>1716</v>
      </c>
      <c r="B932" s="25" t="s">
        <v>92</v>
      </c>
      <c r="C932" s="26">
        <v>0</v>
      </c>
      <c r="D932" s="10"/>
      <c r="E932" s="10">
        <f t="shared" si="14"/>
        <v>0</v>
      </c>
    </row>
    <row r="933" s="1" customFormat="1" spans="1:5">
      <c r="A933" s="24" t="s">
        <v>1717</v>
      </c>
      <c r="B933" s="25" t="s">
        <v>94</v>
      </c>
      <c r="C933" s="26">
        <v>0</v>
      </c>
      <c r="D933" s="10"/>
      <c r="E933" s="10">
        <f t="shared" si="14"/>
        <v>0</v>
      </c>
    </row>
    <row r="934" s="1" customFormat="1" spans="1:5">
      <c r="A934" s="24" t="s">
        <v>1718</v>
      </c>
      <c r="B934" s="25" t="s">
        <v>1719</v>
      </c>
      <c r="C934" s="26">
        <v>0</v>
      </c>
      <c r="D934" s="10"/>
      <c r="E934" s="10">
        <f t="shared" si="14"/>
        <v>0</v>
      </c>
    </row>
    <row r="935" s="1" customFormat="1" spans="1:5">
      <c r="A935" s="24" t="s">
        <v>1720</v>
      </c>
      <c r="B935" s="25" t="s">
        <v>1721</v>
      </c>
      <c r="C935" s="26">
        <v>0</v>
      </c>
      <c r="D935" s="10"/>
      <c r="E935" s="10">
        <f t="shared" si="14"/>
        <v>0</v>
      </c>
    </row>
    <row r="936" s="1" customFormat="1" spans="1:5">
      <c r="A936" s="24" t="s">
        <v>1722</v>
      </c>
      <c r="B936" s="25" t="s">
        <v>1723</v>
      </c>
      <c r="C936" s="26">
        <v>0</v>
      </c>
      <c r="D936" s="10"/>
      <c r="E936" s="10">
        <f t="shared" si="14"/>
        <v>0</v>
      </c>
    </row>
    <row r="937" s="1" customFormat="1" spans="1:5">
      <c r="A937" s="24" t="s">
        <v>1724</v>
      </c>
      <c r="B937" s="25" t="s">
        <v>1725</v>
      </c>
      <c r="C937" s="26">
        <v>0</v>
      </c>
      <c r="D937" s="10"/>
      <c r="E937" s="10">
        <f t="shared" si="14"/>
        <v>0</v>
      </c>
    </row>
    <row r="938" s="1" customFormat="1" spans="1:5">
      <c r="A938" s="24" t="s">
        <v>1726</v>
      </c>
      <c r="B938" s="25" t="s">
        <v>1727</v>
      </c>
      <c r="C938" s="26">
        <v>0</v>
      </c>
      <c r="D938" s="10"/>
      <c r="E938" s="10">
        <f t="shared" si="14"/>
        <v>0</v>
      </c>
    </row>
    <row r="939" s="1" customFormat="1" spans="1:5">
      <c r="A939" s="24" t="s">
        <v>1728</v>
      </c>
      <c r="B939" s="25" t="s">
        <v>1729</v>
      </c>
      <c r="C939" s="26">
        <v>0</v>
      </c>
      <c r="D939" s="10"/>
      <c r="E939" s="10">
        <f t="shared" si="14"/>
        <v>0</v>
      </c>
    </row>
    <row r="940" s="1" customFormat="1" spans="1:5">
      <c r="A940" s="24" t="s">
        <v>1730</v>
      </c>
      <c r="B940" s="25" t="s">
        <v>1731</v>
      </c>
      <c r="C940" s="26">
        <v>0</v>
      </c>
      <c r="D940" s="10"/>
      <c r="E940" s="10">
        <f t="shared" si="14"/>
        <v>0</v>
      </c>
    </row>
    <row r="941" s="1" customFormat="1" spans="1:5">
      <c r="A941" s="21" t="s">
        <v>1732</v>
      </c>
      <c r="B941" s="22" t="s">
        <v>1733</v>
      </c>
      <c r="C941" s="23">
        <v>60</v>
      </c>
      <c r="D941" s="10">
        <f>SUM(D942:D947)</f>
        <v>0</v>
      </c>
      <c r="E941" s="10">
        <f t="shared" si="14"/>
        <v>60</v>
      </c>
    </row>
    <row r="942" s="1" customFormat="1" spans="1:5">
      <c r="A942" s="24" t="s">
        <v>1734</v>
      </c>
      <c r="B942" s="25" t="s">
        <v>1735</v>
      </c>
      <c r="C942" s="26">
        <v>0</v>
      </c>
      <c r="D942" s="10"/>
      <c r="E942" s="10">
        <f t="shared" si="14"/>
        <v>0</v>
      </c>
    </row>
    <row r="943" s="1" customFormat="1" spans="1:5">
      <c r="A943" s="24" t="s">
        <v>1736</v>
      </c>
      <c r="B943" s="25" t="s">
        <v>1737</v>
      </c>
      <c r="C943" s="26">
        <v>0</v>
      </c>
      <c r="D943" s="10"/>
      <c r="E943" s="10">
        <f t="shared" si="14"/>
        <v>0</v>
      </c>
    </row>
    <row r="944" s="1" customFormat="1" spans="1:5">
      <c r="A944" s="24" t="s">
        <v>1738</v>
      </c>
      <c r="B944" s="25" t="s">
        <v>1739</v>
      </c>
      <c r="C944" s="26">
        <v>60</v>
      </c>
      <c r="D944" s="10"/>
      <c r="E944" s="10">
        <f t="shared" si="14"/>
        <v>60</v>
      </c>
    </row>
    <row r="945" s="1" customFormat="1" spans="1:5">
      <c r="A945" s="24" t="s">
        <v>1740</v>
      </c>
      <c r="B945" s="25" t="s">
        <v>1741</v>
      </c>
      <c r="C945" s="26">
        <v>0</v>
      </c>
      <c r="D945" s="10"/>
      <c r="E945" s="10">
        <f t="shared" si="14"/>
        <v>0</v>
      </c>
    </row>
    <row r="946" s="1" customFormat="1" spans="1:5">
      <c r="A946" s="24" t="s">
        <v>1742</v>
      </c>
      <c r="B946" s="25" t="s">
        <v>1743</v>
      </c>
      <c r="C946" s="26">
        <v>0</v>
      </c>
      <c r="D946" s="10"/>
      <c r="E946" s="10">
        <f t="shared" si="14"/>
        <v>0</v>
      </c>
    </row>
    <row r="947" s="1" customFormat="1" spans="1:5">
      <c r="A947" s="24" t="s">
        <v>1744</v>
      </c>
      <c r="B947" s="25" t="s">
        <v>1745</v>
      </c>
      <c r="C947" s="26">
        <v>0</v>
      </c>
      <c r="D947" s="10"/>
      <c r="E947" s="10">
        <f t="shared" si="14"/>
        <v>0</v>
      </c>
    </row>
    <row r="948" s="1" customFormat="1" spans="1:5">
      <c r="A948" s="21" t="s">
        <v>1746</v>
      </c>
      <c r="B948" s="22" t="s">
        <v>1747</v>
      </c>
      <c r="C948" s="23">
        <v>13</v>
      </c>
      <c r="D948" s="10">
        <f>SUM(D949:D954)</f>
        <v>0</v>
      </c>
      <c r="E948" s="10">
        <f t="shared" si="14"/>
        <v>13</v>
      </c>
    </row>
    <row r="949" s="1" customFormat="1" spans="1:5">
      <c r="A949" s="24" t="s">
        <v>1748</v>
      </c>
      <c r="B949" s="25" t="s">
        <v>1749</v>
      </c>
      <c r="C949" s="26">
        <v>0</v>
      </c>
      <c r="D949" s="10"/>
      <c r="E949" s="10">
        <f t="shared" si="14"/>
        <v>0</v>
      </c>
    </row>
    <row r="950" s="1" customFormat="1" spans="1:5">
      <c r="A950" s="24" t="s">
        <v>1750</v>
      </c>
      <c r="B950" s="25" t="s">
        <v>1751</v>
      </c>
      <c r="C950" s="26">
        <v>0</v>
      </c>
      <c r="D950" s="10"/>
      <c r="E950" s="10">
        <f t="shared" si="14"/>
        <v>0</v>
      </c>
    </row>
    <row r="951" s="1" customFormat="1" spans="1:5">
      <c r="A951" s="24" t="s">
        <v>1752</v>
      </c>
      <c r="B951" s="25" t="s">
        <v>1753</v>
      </c>
      <c r="C951" s="26">
        <v>13</v>
      </c>
      <c r="D951" s="7"/>
      <c r="E951" s="10">
        <f t="shared" si="14"/>
        <v>13</v>
      </c>
    </row>
    <row r="952" s="1" customFormat="1" spans="1:5">
      <c r="A952" s="24" t="s">
        <v>1754</v>
      </c>
      <c r="B952" s="25" t="s">
        <v>1755</v>
      </c>
      <c r="C952" s="26">
        <v>0</v>
      </c>
      <c r="D952" s="10"/>
      <c r="E952" s="10">
        <f t="shared" si="14"/>
        <v>0</v>
      </c>
    </row>
    <row r="953" s="1" customFormat="1" spans="1:5">
      <c r="A953" s="24" t="s">
        <v>1756</v>
      </c>
      <c r="B953" s="25" t="s">
        <v>1757</v>
      </c>
      <c r="C953" s="26">
        <v>0</v>
      </c>
      <c r="D953" s="10"/>
      <c r="E953" s="10">
        <f t="shared" si="14"/>
        <v>0</v>
      </c>
    </row>
    <row r="954" s="1" customFormat="1" spans="1:5">
      <c r="A954" s="24" t="s">
        <v>1758</v>
      </c>
      <c r="B954" s="25" t="s">
        <v>1759</v>
      </c>
      <c r="C954" s="26">
        <v>0</v>
      </c>
      <c r="D954" s="10"/>
      <c r="E954" s="10">
        <f t="shared" si="14"/>
        <v>0</v>
      </c>
    </row>
    <row r="955" s="1" customFormat="1" spans="1:5">
      <c r="A955" s="21" t="s">
        <v>1760</v>
      </c>
      <c r="B955" s="22" t="s">
        <v>1761</v>
      </c>
      <c r="C955" s="23">
        <v>0</v>
      </c>
      <c r="D955" s="10">
        <f>SUM(D956:D957)</f>
        <v>0</v>
      </c>
      <c r="E955" s="10">
        <f t="shared" si="14"/>
        <v>0</v>
      </c>
    </row>
    <row r="956" s="1" customFormat="1" spans="1:5">
      <c r="A956" s="24" t="s">
        <v>1762</v>
      </c>
      <c r="B956" s="25" t="s">
        <v>1763</v>
      </c>
      <c r="C956" s="26">
        <v>0</v>
      </c>
      <c r="D956" s="10"/>
      <c r="E956" s="10">
        <f t="shared" si="14"/>
        <v>0</v>
      </c>
    </row>
    <row r="957" s="1" customFormat="1" spans="1:5">
      <c r="A957" s="24" t="s">
        <v>1764</v>
      </c>
      <c r="B957" s="25" t="s">
        <v>1765</v>
      </c>
      <c r="C957" s="26">
        <v>0</v>
      </c>
      <c r="D957" s="10"/>
      <c r="E957" s="10">
        <f t="shared" si="14"/>
        <v>0</v>
      </c>
    </row>
    <row r="958" s="1" customFormat="1" spans="1:5">
      <c r="A958" s="21" t="s">
        <v>1766</v>
      </c>
      <c r="B958" s="22" t="s">
        <v>1767</v>
      </c>
      <c r="C958" s="23">
        <v>30</v>
      </c>
      <c r="D958" s="10">
        <f>SUM(D959:D960)</f>
        <v>0</v>
      </c>
      <c r="E958" s="10">
        <f t="shared" si="14"/>
        <v>30</v>
      </c>
    </row>
    <row r="959" s="1" customFormat="1" spans="1:5">
      <c r="A959" s="24" t="s">
        <v>1768</v>
      </c>
      <c r="B959" s="25" t="s">
        <v>1769</v>
      </c>
      <c r="C959" s="26">
        <v>0</v>
      </c>
      <c r="D959" s="10"/>
      <c r="E959" s="10">
        <f t="shared" si="14"/>
        <v>0</v>
      </c>
    </row>
    <row r="960" s="1" customFormat="1" spans="1:5">
      <c r="A960" s="24" t="s">
        <v>1770</v>
      </c>
      <c r="B960" s="25" t="s">
        <v>1771</v>
      </c>
      <c r="C960" s="26">
        <v>30</v>
      </c>
      <c r="D960" s="10"/>
      <c r="E960" s="10">
        <f t="shared" si="14"/>
        <v>30</v>
      </c>
    </row>
    <row r="961" s="1" customFormat="1" spans="1:5">
      <c r="A961" s="21" t="s">
        <v>1772</v>
      </c>
      <c r="B961" s="22" t="s">
        <v>1773</v>
      </c>
      <c r="C961" s="23">
        <v>20</v>
      </c>
      <c r="D961" s="10">
        <f>D962+D985+D995+D1005+D1010+D1017+D1022</f>
        <v>0</v>
      </c>
      <c r="E961" s="10">
        <f t="shared" si="14"/>
        <v>20</v>
      </c>
    </row>
    <row r="962" s="1" customFormat="1" spans="1:5">
      <c r="A962" s="21" t="s">
        <v>1774</v>
      </c>
      <c r="B962" s="22" t="s">
        <v>1775</v>
      </c>
      <c r="C962" s="23">
        <v>20</v>
      </c>
      <c r="D962" s="10">
        <f>SUM(D963:D984)</f>
        <v>0</v>
      </c>
      <c r="E962" s="10">
        <f t="shared" si="14"/>
        <v>20</v>
      </c>
    </row>
    <row r="963" s="1" customFormat="1" spans="1:5">
      <c r="A963" s="24" t="s">
        <v>1776</v>
      </c>
      <c r="B963" s="25" t="s">
        <v>90</v>
      </c>
      <c r="C963" s="26">
        <v>0</v>
      </c>
      <c r="D963" s="10"/>
      <c r="E963" s="10">
        <f t="shared" si="14"/>
        <v>0</v>
      </c>
    </row>
    <row r="964" s="1" customFormat="1" spans="1:5">
      <c r="A964" s="24" t="s">
        <v>1777</v>
      </c>
      <c r="B964" s="25" t="s">
        <v>92</v>
      </c>
      <c r="C964" s="26">
        <v>0</v>
      </c>
      <c r="D964" s="10"/>
      <c r="E964" s="10">
        <f t="shared" ref="E964:E1027" si="15">C964+D964</f>
        <v>0</v>
      </c>
    </row>
    <row r="965" s="1" customFormat="1" spans="1:5">
      <c r="A965" s="24" t="s">
        <v>1778</v>
      </c>
      <c r="B965" s="25" t="s">
        <v>94</v>
      </c>
      <c r="C965" s="26">
        <v>0</v>
      </c>
      <c r="D965" s="10"/>
      <c r="E965" s="10">
        <f t="shared" si="15"/>
        <v>0</v>
      </c>
    </row>
    <row r="966" s="1" customFormat="1" spans="1:5">
      <c r="A966" s="24" t="s">
        <v>1779</v>
      </c>
      <c r="B966" s="25" t="s">
        <v>1780</v>
      </c>
      <c r="C966" s="26">
        <v>0</v>
      </c>
      <c r="D966" s="10"/>
      <c r="E966" s="10">
        <f t="shared" si="15"/>
        <v>0</v>
      </c>
    </row>
    <row r="967" s="1" customFormat="1" spans="1:5">
      <c r="A967" s="24" t="s">
        <v>1781</v>
      </c>
      <c r="B967" s="25" t="s">
        <v>1782</v>
      </c>
      <c r="C967" s="26">
        <v>10</v>
      </c>
      <c r="D967" s="10"/>
      <c r="E967" s="10">
        <f t="shared" si="15"/>
        <v>10</v>
      </c>
    </row>
    <row r="968" s="1" customFormat="1" spans="1:5">
      <c r="A968" s="24" t="s">
        <v>1783</v>
      </c>
      <c r="B968" s="25" t="s">
        <v>1784</v>
      </c>
      <c r="C968" s="26">
        <v>0</v>
      </c>
      <c r="D968" s="10"/>
      <c r="E968" s="10">
        <f t="shared" si="15"/>
        <v>0</v>
      </c>
    </row>
    <row r="969" s="1" customFormat="1" spans="1:5">
      <c r="A969" s="24" t="s">
        <v>1785</v>
      </c>
      <c r="B969" s="25" t="s">
        <v>1786</v>
      </c>
      <c r="C969" s="26">
        <v>10</v>
      </c>
      <c r="D969" s="7"/>
      <c r="E969" s="10">
        <f t="shared" si="15"/>
        <v>10</v>
      </c>
    </row>
    <row r="970" s="1" customFormat="1" spans="1:5">
      <c r="A970" s="24" t="s">
        <v>1787</v>
      </c>
      <c r="B970" s="25" t="s">
        <v>1788</v>
      </c>
      <c r="C970" s="26">
        <v>0</v>
      </c>
      <c r="D970" s="10"/>
      <c r="E970" s="10">
        <f t="shared" si="15"/>
        <v>0</v>
      </c>
    </row>
    <row r="971" s="1" customFormat="1" spans="1:5">
      <c r="A971" s="24" t="s">
        <v>1789</v>
      </c>
      <c r="B971" s="25" t="s">
        <v>1790</v>
      </c>
      <c r="C971" s="26">
        <v>0</v>
      </c>
      <c r="D971" s="10"/>
      <c r="E971" s="10">
        <f t="shared" si="15"/>
        <v>0</v>
      </c>
    </row>
    <row r="972" s="1" customFormat="1" spans="1:5">
      <c r="A972" s="24" t="s">
        <v>1791</v>
      </c>
      <c r="B972" s="25" t="s">
        <v>1792</v>
      </c>
      <c r="C972" s="26">
        <v>0</v>
      </c>
      <c r="D972" s="10"/>
      <c r="E972" s="10">
        <f t="shared" si="15"/>
        <v>0</v>
      </c>
    </row>
    <row r="973" s="1" customFormat="1" spans="1:5">
      <c r="A973" s="24" t="s">
        <v>1793</v>
      </c>
      <c r="B973" s="25" t="s">
        <v>1794</v>
      </c>
      <c r="C973" s="26">
        <v>0</v>
      </c>
      <c r="D973" s="10"/>
      <c r="E973" s="10">
        <f t="shared" si="15"/>
        <v>0</v>
      </c>
    </row>
    <row r="974" s="1" customFormat="1" spans="1:5">
      <c r="A974" s="24" t="s">
        <v>1795</v>
      </c>
      <c r="B974" s="25" t="s">
        <v>1796</v>
      </c>
      <c r="C974" s="26">
        <v>0</v>
      </c>
      <c r="D974" s="10"/>
      <c r="E974" s="10">
        <f t="shared" si="15"/>
        <v>0</v>
      </c>
    </row>
    <row r="975" s="1" customFormat="1" spans="1:5">
      <c r="A975" s="24" t="s">
        <v>1797</v>
      </c>
      <c r="B975" s="25" t="s">
        <v>1798</v>
      </c>
      <c r="C975" s="26">
        <v>0</v>
      </c>
      <c r="D975" s="10"/>
      <c r="E975" s="10">
        <f t="shared" si="15"/>
        <v>0</v>
      </c>
    </row>
    <row r="976" s="1" customFormat="1" spans="1:5">
      <c r="A976" s="24" t="s">
        <v>1799</v>
      </c>
      <c r="B976" s="25" t="s">
        <v>1800</v>
      </c>
      <c r="C976" s="26">
        <v>0</v>
      </c>
      <c r="D976" s="10"/>
      <c r="E976" s="10">
        <f t="shared" si="15"/>
        <v>0</v>
      </c>
    </row>
    <row r="977" s="1" customFormat="1" spans="1:5">
      <c r="A977" s="24" t="s">
        <v>1801</v>
      </c>
      <c r="B977" s="25" t="s">
        <v>1802</v>
      </c>
      <c r="C977" s="26">
        <v>0</v>
      </c>
      <c r="D977" s="10"/>
      <c r="E977" s="10">
        <f t="shared" si="15"/>
        <v>0</v>
      </c>
    </row>
    <row r="978" s="1" customFormat="1" spans="1:5">
      <c r="A978" s="24" t="s">
        <v>1803</v>
      </c>
      <c r="B978" s="25" t="s">
        <v>1804</v>
      </c>
      <c r="C978" s="26">
        <v>0</v>
      </c>
      <c r="D978" s="10"/>
      <c r="E978" s="10">
        <f t="shared" si="15"/>
        <v>0</v>
      </c>
    </row>
    <row r="979" s="1" customFormat="1" spans="1:5">
      <c r="A979" s="24" t="s">
        <v>1805</v>
      </c>
      <c r="B979" s="25" t="s">
        <v>1806</v>
      </c>
      <c r="C979" s="26">
        <v>0</v>
      </c>
      <c r="D979" s="10"/>
      <c r="E979" s="10">
        <f t="shared" si="15"/>
        <v>0</v>
      </c>
    </row>
    <row r="980" s="1" customFormat="1" spans="1:5">
      <c r="A980" s="24" t="s">
        <v>1807</v>
      </c>
      <c r="B980" s="25" t="s">
        <v>1808</v>
      </c>
      <c r="C980" s="26">
        <v>0</v>
      </c>
      <c r="D980" s="10"/>
      <c r="E980" s="10">
        <f t="shared" si="15"/>
        <v>0</v>
      </c>
    </row>
    <row r="981" s="1" customFormat="1" spans="1:5">
      <c r="A981" s="24" t="s">
        <v>1809</v>
      </c>
      <c r="B981" s="25" t="s">
        <v>1810</v>
      </c>
      <c r="C981" s="26">
        <v>0</v>
      </c>
      <c r="D981" s="10"/>
      <c r="E981" s="10">
        <f t="shared" si="15"/>
        <v>0</v>
      </c>
    </row>
    <row r="982" s="1" customFormat="1" spans="1:5">
      <c r="A982" s="24" t="s">
        <v>1811</v>
      </c>
      <c r="B982" s="25" t="s">
        <v>1812</v>
      </c>
      <c r="C982" s="26">
        <v>0</v>
      </c>
      <c r="D982" s="10"/>
      <c r="E982" s="10">
        <f t="shared" si="15"/>
        <v>0</v>
      </c>
    </row>
    <row r="983" s="1" customFormat="1" spans="1:5">
      <c r="A983" s="24" t="s">
        <v>1813</v>
      </c>
      <c r="B983" s="25" t="s">
        <v>1814</v>
      </c>
      <c r="C983" s="26">
        <v>0</v>
      </c>
      <c r="D983" s="10"/>
      <c r="E983" s="10">
        <f t="shared" si="15"/>
        <v>0</v>
      </c>
    </row>
    <row r="984" s="1" customFormat="1" spans="1:5">
      <c r="A984" s="24" t="s">
        <v>1815</v>
      </c>
      <c r="B984" s="25" t="s">
        <v>1816</v>
      </c>
      <c r="C984" s="26">
        <v>0</v>
      </c>
      <c r="D984" s="10"/>
      <c r="E984" s="10">
        <f t="shared" si="15"/>
        <v>0</v>
      </c>
    </row>
    <row r="985" s="1" customFormat="1" spans="1:5">
      <c r="A985" s="21" t="s">
        <v>1817</v>
      </c>
      <c r="B985" s="22" t="s">
        <v>1818</v>
      </c>
      <c r="C985" s="23">
        <v>0</v>
      </c>
      <c r="D985" s="10">
        <f>SUM(D986:D994)</f>
        <v>0</v>
      </c>
      <c r="E985" s="10">
        <f t="shared" si="15"/>
        <v>0</v>
      </c>
    </row>
    <row r="986" s="1" customFormat="1" spans="1:5">
      <c r="A986" s="24" t="s">
        <v>1819</v>
      </c>
      <c r="B986" s="25" t="s">
        <v>90</v>
      </c>
      <c r="C986" s="26">
        <v>0</v>
      </c>
      <c r="D986" s="10"/>
      <c r="E986" s="10">
        <f t="shared" si="15"/>
        <v>0</v>
      </c>
    </row>
    <row r="987" s="1" customFormat="1" spans="1:5">
      <c r="A987" s="24" t="s">
        <v>1820</v>
      </c>
      <c r="B987" s="25" t="s">
        <v>92</v>
      </c>
      <c r="C987" s="26">
        <v>0</v>
      </c>
      <c r="D987" s="10"/>
      <c r="E987" s="10">
        <f t="shared" si="15"/>
        <v>0</v>
      </c>
    </row>
    <row r="988" s="1" customFormat="1" spans="1:5">
      <c r="A988" s="24" t="s">
        <v>1821</v>
      </c>
      <c r="B988" s="25" t="s">
        <v>94</v>
      </c>
      <c r="C988" s="26">
        <v>0</v>
      </c>
      <c r="D988" s="10"/>
      <c r="E988" s="10">
        <f t="shared" si="15"/>
        <v>0</v>
      </c>
    </row>
    <row r="989" s="1" customFormat="1" spans="1:5">
      <c r="A989" s="24" t="s">
        <v>1822</v>
      </c>
      <c r="B989" s="25" t="s">
        <v>1823</v>
      </c>
      <c r="C989" s="26">
        <v>0</v>
      </c>
      <c r="D989" s="10"/>
      <c r="E989" s="10">
        <f t="shared" si="15"/>
        <v>0</v>
      </c>
    </row>
    <row r="990" s="1" customFormat="1" spans="1:5">
      <c r="A990" s="24" t="s">
        <v>1824</v>
      </c>
      <c r="B990" s="25" t="s">
        <v>1825</v>
      </c>
      <c r="C990" s="26">
        <v>0</v>
      </c>
      <c r="D990" s="10"/>
      <c r="E990" s="10">
        <f t="shared" si="15"/>
        <v>0</v>
      </c>
    </row>
    <row r="991" s="1" customFormat="1" spans="1:5">
      <c r="A991" s="24" t="s">
        <v>1826</v>
      </c>
      <c r="B991" s="25" t="s">
        <v>1827</v>
      </c>
      <c r="C991" s="26">
        <v>0</v>
      </c>
      <c r="D991" s="10"/>
      <c r="E991" s="10">
        <f t="shared" si="15"/>
        <v>0</v>
      </c>
    </row>
    <row r="992" s="1" customFormat="1" spans="1:5">
      <c r="A992" s="24" t="s">
        <v>1828</v>
      </c>
      <c r="B992" s="25" t="s">
        <v>1829</v>
      </c>
      <c r="C992" s="26">
        <v>0</v>
      </c>
      <c r="D992" s="10"/>
      <c r="E992" s="10">
        <f t="shared" si="15"/>
        <v>0</v>
      </c>
    </row>
    <row r="993" s="1" customFormat="1" spans="1:5">
      <c r="A993" s="24" t="s">
        <v>1830</v>
      </c>
      <c r="B993" s="25" t="s">
        <v>1831</v>
      </c>
      <c r="C993" s="26">
        <v>0</v>
      </c>
      <c r="D993" s="10"/>
      <c r="E993" s="10">
        <f t="shared" si="15"/>
        <v>0</v>
      </c>
    </row>
    <row r="994" s="1" customFormat="1" spans="1:5">
      <c r="A994" s="24" t="s">
        <v>1832</v>
      </c>
      <c r="B994" s="25" t="s">
        <v>1833</v>
      </c>
      <c r="C994" s="26">
        <v>0</v>
      </c>
      <c r="D994" s="10"/>
      <c r="E994" s="10">
        <f t="shared" si="15"/>
        <v>0</v>
      </c>
    </row>
    <row r="995" s="1" customFormat="1" spans="1:5">
      <c r="A995" s="21" t="s">
        <v>1834</v>
      </c>
      <c r="B995" s="22" t="s">
        <v>1835</v>
      </c>
      <c r="C995" s="23">
        <v>0</v>
      </c>
      <c r="D995" s="10">
        <f>SUM(D996:D1004)</f>
        <v>0</v>
      </c>
      <c r="E995" s="10">
        <f t="shared" si="15"/>
        <v>0</v>
      </c>
    </row>
    <row r="996" s="1" customFormat="1" spans="1:5">
      <c r="A996" s="24" t="s">
        <v>1836</v>
      </c>
      <c r="B996" s="25" t="s">
        <v>90</v>
      </c>
      <c r="C996" s="26">
        <v>0</v>
      </c>
      <c r="D996" s="10"/>
      <c r="E996" s="10">
        <f t="shared" si="15"/>
        <v>0</v>
      </c>
    </row>
    <row r="997" s="1" customFormat="1" spans="1:5">
      <c r="A997" s="24" t="s">
        <v>1837</v>
      </c>
      <c r="B997" s="25" t="s">
        <v>92</v>
      </c>
      <c r="C997" s="26">
        <v>0</v>
      </c>
      <c r="D997" s="10"/>
      <c r="E997" s="10">
        <f t="shared" si="15"/>
        <v>0</v>
      </c>
    </row>
    <row r="998" s="1" customFormat="1" spans="1:5">
      <c r="A998" s="24" t="s">
        <v>1838</v>
      </c>
      <c r="B998" s="25" t="s">
        <v>94</v>
      </c>
      <c r="C998" s="26">
        <v>0</v>
      </c>
      <c r="D998" s="10"/>
      <c r="E998" s="10">
        <f t="shared" si="15"/>
        <v>0</v>
      </c>
    </row>
    <row r="999" s="1" customFormat="1" spans="1:5">
      <c r="A999" s="24" t="s">
        <v>1839</v>
      </c>
      <c r="B999" s="25" t="s">
        <v>1840</v>
      </c>
      <c r="C999" s="26">
        <v>0</v>
      </c>
      <c r="D999" s="10"/>
      <c r="E999" s="10">
        <f t="shared" si="15"/>
        <v>0</v>
      </c>
    </row>
    <row r="1000" s="1" customFormat="1" spans="1:5">
      <c r="A1000" s="24" t="s">
        <v>1841</v>
      </c>
      <c r="B1000" s="25" t="s">
        <v>1842</v>
      </c>
      <c r="C1000" s="26">
        <v>0</v>
      </c>
      <c r="D1000" s="10"/>
      <c r="E1000" s="10">
        <f t="shared" si="15"/>
        <v>0</v>
      </c>
    </row>
    <row r="1001" s="1" customFormat="1" spans="1:5">
      <c r="A1001" s="24" t="s">
        <v>1843</v>
      </c>
      <c r="B1001" s="25" t="s">
        <v>1844</v>
      </c>
      <c r="C1001" s="26">
        <v>0</v>
      </c>
      <c r="D1001" s="10"/>
      <c r="E1001" s="10">
        <f t="shared" si="15"/>
        <v>0</v>
      </c>
    </row>
    <row r="1002" s="1" customFormat="1" spans="1:5">
      <c r="A1002" s="24" t="s">
        <v>1845</v>
      </c>
      <c r="B1002" s="25" t="s">
        <v>1846</v>
      </c>
      <c r="C1002" s="26">
        <v>0</v>
      </c>
      <c r="D1002" s="10"/>
      <c r="E1002" s="10">
        <f t="shared" si="15"/>
        <v>0</v>
      </c>
    </row>
    <row r="1003" s="1" customFormat="1" spans="1:5">
      <c r="A1003" s="24" t="s">
        <v>1847</v>
      </c>
      <c r="B1003" s="25" t="s">
        <v>1848</v>
      </c>
      <c r="C1003" s="26">
        <v>0</v>
      </c>
      <c r="D1003" s="10"/>
      <c r="E1003" s="10">
        <f t="shared" si="15"/>
        <v>0</v>
      </c>
    </row>
    <row r="1004" s="1" customFormat="1" spans="1:5">
      <c r="A1004" s="24" t="s">
        <v>1849</v>
      </c>
      <c r="B1004" s="25" t="s">
        <v>1850</v>
      </c>
      <c r="C1004" s="26">
        <v>0</v>
      </c>
      <c r="D1004" s="10"/>
      <c r="E1004" s="10">
        <f t="shared" si="15"/>
        <v>0</v>
      </c>
    </row>
    <row r="1005" s="1" customFormat="1" spans="1:5">
      <c r="A1005" s="21" t="s">
        <v>1851</v>
      </c>
      <c r="B1005" s="22" t="s">
        <v>1852</v>
      </c>
      <c r="C1005" s="23">
        <v>0</v>
      </c>
      <c r="D1005" s="10">
        <f>SUM(D1006:D1009)</f>
        <v>0</v>
      </c>
      <c r="E1005" s="10">
        <f t="shared" si="15"/>
        <v>0</v>
      </c>
    </row>
    <row r="1006" s="1" customFormat="1" spans="1:5">
      <c r="A1006" s="24" t="s">
        <v>1853</v>
      </c>
      <c r="B1006" s="25" t="s">
        <v>1854</v>
      </c>
      <c r="C1006" s="26">
        <v>0</v>
      </c>
      <c r="D1006" s="10"/>
      <c r="E1006" s="10">
        <f t="shared" si="15"/>
        <v>0</v>
      </c>
    </row>
    <row r="1007" s="1" customFormat="1" spans="1:5">
      <c r="A1007" s="24" t="s">
        <v>1855</v>
      </c>
      <c r="B1007" s="25" t="s">
        <v>1856</v>
      </c>
      <c r="C1007" s="26">
        <v>0</v>
      </c>
      <c r="D1007" s="10"/>
      <c r="E1007" s="10">
        <f t="shared" si="15"/>
        <v>0</v>
      </c>
    </row>
    <row r="1008" s="1" customFormat="1" spans="1:5">
      <c r="A1008" s="24" t="s">
        <v>1857</v>
      </c>
      <c r="B1008" s="25" t="s">
        <v>1858</v>
      </c>
      <c r="C1008" s="26">
        <v>0</v>
      </c>
      <c r="D1008" s="10"/>
      <c r="E1008" s="10">
        <f t="shared" si="15"/>
        <v>0</v>
      </c>
    </row>
    <row r="1009" s="1" customFormat="1" spans="1:5">
      <c r="A1009" s="24" t="s">
        <v>1859</v>
      </c>
      <c r="B1009" s="25" t="s">
        <v>1860</v>
      </c>
      <c r="C1009" s="26">
        <v>0</v>
      </c>
      <c r="D1009" s="10"/>
      <c r="E1009" s="10">
        <f t="shared" si="15"/>
        <v>0</v>
      </c>
    </row>
    <row r="1010" s="1" customFormat="1" spans="1:5">
      <c r="A1010" s="21" t="s">
        <v>1861</v>
      </c>
      <c r="B1010" s="22" t="s">
        <v>1862</v>
      </c>
      <c r="C1010" s="23">
        <v>0</v>
      </c>
      <c r="D1010" s="10">
        <f>SUM(D1011:D1016)</f>
        <v>0</v>
      </c>
      <c r="E1010" s="10">
        <f t="shared" si="15"/>
        <v>0</v>
      </c>
    </row>
    <row r="1011" s="1" customFormat="1" spans="1:5">
      <c r="A1011" s="24" t="s">
        <v>1863</v>
      </c>
      <c r="B1011" s="25" t="s">
        <v>90</v>
      </c>
      <c r="C1011" s="26">
        <v>0</v>
      </c>
      <c r="D1011" s="10"/>
      <c r="E1011" s="10">
        <f t="shared" si="15"/>
        <v>0</v>
      </c>
    </row>
    <row r="1012" s="1" customFormat="1" spans="1:5">
      <c r="A1012" s="24" t="s">
        <v>1864</v>
      </c>
      <c r="B1012" s="25" t="s">
        <v>92</v>
      </c>
      <c r="C1012" s="26">
        <v>0</v>
      </c>
      <c r="D1012" s="10"/>
      <c r="E1012" s="10">
        <f t="shared" si="15"/>
        <v>0</v>
      </c>
    </row>
    <row r="1013" s="1" customFormat="1" spans="1:5">
      <c r="A1013" s="24" t="s">
        <v>1865</v>
      </c>
      <c r="B1013" s="25" t="s">
        <v>94</v>
      </c>
      <c r="C1013" s="26">
        <v>0</v>
      </c>
      <c r="D1013" s="10"/>
      <c r="E1013" s="10">
        <f t="shared" si="15"/>
        <v>0</v>
      </c>
    </row>
    <row r="1014" s="1" customFormat="1" spans="1:5">
      <c r="A1014" s="24" t="s">
        <v>1866</v>
      </c>
      <c r="B1014" s="25" t="s">
        <v>1831</v>
      </c>
      <c r="C1014" s="26">
        <v>0</v>
      </c>
      <c r="D1014" s="10"/>
      <c r="E1014" s="10">
        <f t="shared" si="15"/>
        <v>0</v>
      </c>
    </row>
    <row r="1015" s="1" customFormat="1" spans="1:5">
      <c r="A1015" s="24" t="s">
        <v>1867</v>
      </c>
      <c r="B1015" s="25" t="s">
        <v>1868</v>
      </c>
      <c r="C1015" s="26">
        <v>0</v>
      </c>
      <c r="D1015" s="10"/>
      <c r="E1015" s="10">
        <f t="shared" si="15"/>
        <v>0</v>
      </c>
    </row>
    <row r="1016" s="1" customFormat="1" spans="1:5">
      <c r="A1016" s="24" t="s">
        <v>1869</v>
      </c>
      <c r="B1016" s="25" t="s">
        <v>1870</v>
      </c>
      <c r="C1016" s="26">
        <v>0</v>
      </c>
      <c r="D1016" s="10"/>
      <c r="E1016" s="10">
        <f t="shared" si="15"/>
        <v>0</v>
      </c>
    </row>
    <row r="1017" s="1" customFormat="1" spans="1:5">
      <c r="A1017" s="21" t="s">
        <v>1871</v>
      </c>
      <c r="B1017" s="22" t="s">
        <v>1872</v>
      </c>
      <c r="C1017" s="23">
        <v>0</v>
      </c>
      <c r="D1017" s="10">
        <f>SUM(D1018:D1021)</f>
        <v>0</v>
      </c>
      <c r="E1017" s="10">
        <f t="shared" si="15"/>
        <v>0</v>
      </c>
    </row>
    <row r="1018" s="1" customFormat="1" spans="1:5">
      <c r="A1018" s="24" t="s">
        <v>1873</v>
      </c>
      <c r="B1018" s="25" t="s">
        <v>1874</v>
      </c>
      <c r="C1018" s="26">
        <v>0</v>
      </c>
      <c r="D1018" s="10"/>
      <c r="E1018" s="10">
        <f t="shared" si="15"/>
        <v>0</v>
      </c>
    </row>
    <row r="1019" s="1" customFormat="1" spans="1:5">
      <c r="A1019" s="24" t="s">
        <v>1875</v>
      </c>
      <c r="B1019" s="25" t="s">
        <v>1876</v>
      </c>
      <c r="C1019" s="26">
        <v>0</v>
      </c>
      <c r="D1019" s="10"/>
      <c r="E1019" s="10">
        <f t="shared" si="15"/>
        <v>0</v>
      </c>
    </row>
    <row r="1020" s="1" customFormat="1" spans="1:5">
      <c r="A1020" s="24" t="s">
        <v>1877</v>
      </c>
      <c r="B1020" s="25" t="s">
        <v>1878</v>
      </c>
      <c r="C1020" s="26">
        <v>0</v>
      </c>
      <c r="D1020" s="10"/>
      <c r="E1020" s="10">
        <f t="shared" si="15"/>
        <v>0</v>
      </c>
    </row>
    <row r="1021" s="1" customFormat="1" spans="1:5">
      <c r="A1021" s="24" t="s">
        <v>1879</v>
      </c>
      <c r="B1021" s="25" t="s">
        <v>1880</v>
      </c>
      <c r="C1021" s="26">
        <v>0</v>
      </c>
      <c r="D1021" s="10"/>
      <c r="E1021" s="10">
        <f t="shared" si="15"/>
        <v>0</v>
      </c>
    </row>
    <row r="1022" s="1" customFormat="1" spans="1:5">
      <c r="A1022" s="21" t="s">
        <v>1881</v>
      </c>
      <c r="B1022" s="22" t="s">
        <v>1882</v>
      </c>
      <c r="C1022" s="23">
        <v>0</v>
      </c>
      <c r="D1022" s="10">
        <f>SUM(D1023:D1024)</f>
        <v>0</v>
      </c>
      <c r="E1022" s="10">
        <f t="shared" si="15"/>
        <v>0</v>
      </c>
    </row>
    <row r="1023" s="1" customFormat="1" spans="1:5">
      <c r="A1023" s="24" t="s">
        <v>1883</v>
      </c>
      <c r="B1023" s="25" t="s">
        <v>1884</v>
      </c>
      <c r="C1023" s="26">
        <v>0</v>
      </c>
      <c r="D1023" s="10"/>
      <c r="E1023" s="10">
        <f t="shared" si="15"/>
        <v>0</v>
      </c>
    </row>
    <row r="1024" s="1" customFormat="1" spans="1:5">
      <c r="A1024" s="24" t="s">
        <v>1885</v>
      </c>
      <c r="B1024" s="25" t="s">
        <v>1886</v>
      </c>
      <c r="C1024" s="26">
        <v>0</v>
      </c>
      <c r="D1024" s="10"/>
      <c r="E1024" s="10">
        <f t="shared" si="15"/>
        <v>0</v>
      </c>
    </row>
    <row r="1025" s="1" customFormat="1" spans="1:5">
      <c r="A1025" s="21" t="s">
        <v>1887</v>
      </c>
      <c r="B1025" s="22" t="s">
        <v>1888</v>
      </c>
      <c r="C1025" s="23">
        <v>0</v>
      </c>
      <c r="D1025" s="10">
        <f>D1026+D1036+D1052+D1057+D1068+D1075+D1082</f>
        <v>0</v>
      </c>
      <c r="E1025" s="10">
        <f t="shared" si="15"/>
        <v>0</v>
      </c>
    </row>
    <row r="1026" s="1" customFormat="1" spans="1:5">
      <c r="A1026" s="21" t="s">
        <v>1889</v>
      </c>
      <c r="B1026" s="22" t="s">
        <v>1890</v>
      </c>
      <c r="C1026" s="23">
        <v>0</v>
      </c>
      <c r="D1026" s="10">
        <f>SUM(D1027:D1035)</f>
        <v>0</v>
      </c>
      <c r="E1026" s="10">
        <f t="shared" si="15"/>
        <v>0</v>
      </c>
    </row>
    <row r="1027" s="1" customFormat="1" spans="1:5">
      <c r="A1027" s="24" t="s">
        <v>1891</v>
      </c>
      <c r="B1027" s="25" t="s">
        <v>90</v>
      </c>
      <c r="C1027" s="26">
        <v>0</v>
      </c>
      <c r="D1027" s="10"/>
      <c r="E1027" s="10">
        <f t="shared" si="15"/>
        <v>0</v>
      </c>
    </row>
    <row r="1028" s="1" customFormat="1" spans="1:5">
      <c r="A1028" s="24" t="s">
        <v>1892</v>
      </c>
      <c r="B1028" s="25" t="s">
        <v>92</v>
      </c>
      <c r="C1028" s="26">
        <v>0</v>
      </c>
      <c r="D1028" s="10"/>
      <c r="E1028" s="10">
        <f t="shared" ref="E1028:E1091" si="16">C1028+D1028</f>
        <v>0</v>
      </c>
    </row>
    <row r="1029" s="1" customFormat="1" spans="1:5">
      <c r="A1029" s="24" t="s">
        <v>1893</v>
      </c>
      <c r="B1029" s="25" t="s">
        <v>94</v>
      </c>
      <c r="C1029" s="26">
        <v>0</v>
      </c>
      <c r="D1029" s="10"/>
      <c r="E1029" s="10">
        <f t="shared" si="16"/>
        <v>0</v>
      </c>
    </row>
    <row r="1030" s="1" customFormat="1" spans="1:5">
      <c r="A1030" s="24" t="s">
        <v>1894</v>
      </c>
      <c r="B1030" s="25" t="s">
        <v>1895</v>
      </c>
      <c r="C1030" s="26">
        <v>0</v>
      </c>
      <c r="D1030" s="10"/>
      <c r="E1030" s="10">
        <f t="shared" si="16"/>
        <v>0</v>
      </c>
    </row>
    <row r="1031" s="1" customFormat="1" spans="1:5">
      <c r="A1031" s="24" t="s">
        <v>1896</v>
      </c>
      <c r="B1031" s="25" t="s">
        <v>1897</v>
      </c>
      <c r="C1031" s="26">
        <v>0</v>
      </c>
      <c r="D1031" s="10"/>
      <c r="E1031" s="10">
        <f t="shared" si="16"/>
        <v>0</v>
      </c>
    </row>
    <row r="1032" s="1" customFormat="1" spans="1:5">
      <c r="A1032" s="24" t="s">
        <v>1898</v>
      </c>
      <c r="B1032" s="25" t="s">
        <v>1899</v>
      </c>
      <c r="C1032" s="26">
        <v>0</v>
      </c>
      <c r="D1032" s="10"/>
      <c r="E1032" s="10">
        <f t="shared" si="16"/>
        <v>0</v>
      </c>
    </row>
    <row r="1033" s="1" customFormat="1" spans="1:5">
      <c r="A1033" s="24" t="s">
        <v>1900</v>
      </c>
      <c r="B1033" s="25" t="s">
        <v>1901</v>
      </c>
      <c r="C1033" s="26">
        <v>0</v>
      </c>
      <c r="D1033" s="10"/>
      <c r="E1033" s="10">
        <f t="shared" si="16"/>
        <v>0</v>
      </c>
    </row>
    <row r="1034" s="1" customFormat="1" spans="1:5">
      <c r="A1034" s="24" t="s">
        <v>1902</v>
      </c>
      <c r="B1034" s="25" t="s">
        <v>1903</v>
      </c>
      <c r="C1034" s="26">
        <v>0</v>
      </c>
      <c r="D1034" s="10"/>
      <c r="E1034" s="10">
        <f t="shared" si="16"/>
        <v>0</v>
      </c>
    </row>
    <row r="1035" s="1" customFormat="1" spans="1:5">
      <c r="A1035" s="24" t="s">
        <v>1904</v>
      </c>
      <c r="B1035" s="25" t="s">
        <v>1905</v>
      </c>
      <c r="C1035" s="26">
        <v>0</v>
      </c>
      <c r="D1035" s="10"/>
      <c r="E1035" s="10">
        <f t="shared" si="16"/>
        <v>0</v>
      </c>
    </row>
    <row r="1036" s="1" customFormat="1" spans="1:5">
      <c r="A1036" s="21" t="s">
        <v>1906</v>
      </c>
      <c r="B1036" s="22" t="s">
        <v>1907</v>
      </c>
      <c r="C1036" s="23">
        <v>0</v>
      </c>
      <c r="D1036" s="10">
        <f>SUM(D1037:D1051)</f>
        <v>0</v>
      </c>
      <c r="E1036" s="10">
        <f t="shared" si="16"/>
        <v>0</v>
      </c>
    </row>
    <row r="1037" s="1" customFormat="1" spans="1:5">
      <c r="A1037" s="24" t="s">
        <v>1908</v>
      </c>
      <c r="B1037" s="25" t="s">
        <v>90</v>
      </c>
      <c r="C1037" s="26">
        <v>0</v>
      </c>
      <c r="D1037" s="10"/>
      <c r="E1037" s="10">
        <f t="shared" si="16"/>
        <v>0</v>
      </c>
    </row>
    <row r="1038" s="1" customFormat="1" spans="1:5">
      <c r="A1038" s="24" t="s">
        <v>1909</v>
      </c>
      <c r="B1038" s="25" t="s">
        <v>92</v>
      </c>
      <c r="C1038" s="26">
        <v>0</v>
      </c>
      <c r="D1038" s="10"/>
      <c r="E1038" s="10">
        <f t="shared" si="16"/>
        <v>0</v>
      </c>
    </row>
    <row r="1039" s="1" customFormat="1" spans="1:5">
      <c r="A1039" s="24" t="s">
        <v>1910</v>
      </c>
      <c r="B1039" s="25" t="s">
        <v>94</v>
      </c>
      <c r="C1039" s="26">
        <v>0</v>
      </c>
      <c r="D1039" s="10"/>
      <c r="E1039" s="10">
        <f t="shared" si="16"/>
        <v>0</v>
      </c>
    </row>
    <row r="1040" s="1" customFormat="1" spans="1:5">
      <c r="A1040" s="24" t="s">
        <v>1911</v>
      </c>
      <c r="B1040" s="25" t="s">
        <v>1912</v>
      </c>
      <c r="C1040" s="26">
        <v>0</v>
      </c>
      <c r="D1040" s="10"/>
      <c r="E1040" s="10">
        <f t="shared" si="16"/>
        <v>0</v>
      </c>
    </row>
    <row r="1041" s="1" customFormat="1" spans="1:5">
      <c r="A1041" s="24" t="s">
        <v>1913</v>
      </c>
      <c r="B1041" s="25" t="s">
        <v>1914</v>
      </c>
      <c r="C1041" s="26">
        <v>0</v>
      </c>
      <c r="D1041" s="10"/>
      <c r="E1041" s="10">
        <f t="shared" si="16"/>
        <v>0</v>
      </c>
    </row>
    <row r="1042" s="1" customFormat="1" spans="1:5">
      <c r="A1042" s="24" t="s">
        <v>1915</v>
      </c>
      <c r="B1042" s="25" t="s">
        <v>1916</v>
      </c>
      <c r="C1042" s="26">
        <v>0</v>
      </c>
      <c r="D1042" s="10"/>
      <c r="E1042" s="10">
        <f t="shared" si="16"/>
        <v>0</v>
      </c>
    </row>
    <row r="1043" s="1" customFormat="1" spans="1:5">
      <c r="A1043" s="24" t="s">
        <v>1917</v>
      </c>
      <c r="B1043" s="25" t="s">
        <v>1918</v>
      </c>
      <c r="C1043" s="26">
        <v>0</v>
      </c>
      <c r="D1043" s="10"/>
      <c r="E1043" s="10">
        <f t="shared" si="16"/>
        <v>0</v>
      </c>
    </row>
    <row r="1044" s="1" customFormat="1" spans="1:5">
      <c r="A1044" s="24" t="s">
        <v>1919</v>
      </c>
      <c r="B1044" s="25" t="s">
        <v>1920</v>
      </c>
      <c r="C1044" s="26">
        <v>0</v>
      </c>
      <c r="D1044" s="10"/>
      <c r="E1044" s="10">
        <f t="shared" si="16"/>
        <v>0</v>
      </c>
    </row>
    <row r="1045" s="1" customFormat="1" spans="1:5">
      <c r="A1045" s="24" t="s">
        <v>1921</v>
      </c>
      <c r="B1045" s="25" t="s">
        <v>1922</v>
      </c>
      <c r="C1045" s="26">
        <v>0</v>
      </c>
      <c r="D1045" s="10"/>
      <c r="E1045" s="10">
        <f t="shared" si="16"/>
        <v>0</v>
      </c>
    </row>
    <row r="1046" s="1" customFormat="1" spans="1:5">
      <c r="A1046" s="24" t="s">
        <v>1923</v>
      </c>
      <c r="B1046" s="25" t="s">
        <v>1924</v>
      </c>
      <c r="C1046" s="26">
        <v>0</v>
      </c>
      <c r="D1046" s="10"/>
      <c r="E1046" s="10">
        <f t="shared" si="16"/>
        <v>0</v>
      </c>
    </row>
    <row r="1047" s="1" customFormat="1" spans="1:5">
      <c r="A1047" s="24" t="s">
        <v>1925</v>
      </c>
      <c r="B1047" s="25" t="s">
        <v>1926</v>
      </c>
      <c r="C1047" s="26">
        <v>0</v>
      </c>
      <c r="D1047" s="10"/>
      <c r="E1047" s="10">
        <f t="shared" si="16"/>
        <v>0</v>
      </c>
    </row>
    <row r="1048" s="1" customFormat="1" spans="1:5">
      <c r="A1048" s="24" t="s">
        <v>1927</v>
      </c>
      <c r="B1048" s="25" t="s">
        <v>1928</v>
      </c>
      <c r="C1048" s="26">
        <v>0</v>
      </c>
      <c r="D1048" s="10"/>
      <c r="E1048" s="10">
        <f t="shared" si="16"/>
        <v>0</v>
      </c>
    </row>
    <row r="1049" s="1" customFormat="1" spans="1:5">
      <c r="A1049" s="24" t="s">
        <v>1929</v>
      </c>
      <c r="B1049" s="25" t="s">
        <v>1930</v>
      </c>
      <c r="C1049" s="26">
        <v>0</v>
      </c>
      <c r="D1049" s="10"/>
      <c r="E1049" s="10">
        <f t="shared" si="16"/>
        <v>0</v>
      </c>
    </row>
    <row r="1050" s="1" customFormat="1" spans="1:5">
      <c r="A1050" s="24" t="s">
        <v>1931</v>
      </c>
      <c r="B1050" s="25" t="s">
        <v>1932</v>
      </c>
      <c r="C1050" s="26">
        <v>0</v>
      </c>
      <c r="D1050" s="10"/>
      <c r="E1050" s="10">
        <f t="shared" si="16"/>
        <v>0</v>
      </c>
    </row>
    <row r="1051" s="1" customFormat="1" spans="1:5">
      <c r="A1051" s="24" t="s">
        <v>1933</v>
      </c>
      <c r="B1051" s="25" t="s">
        <v>1934</v>
      </c>
      <c r="C1051" s="26">
        <v>0</v>
      </c>
      <c r="D1051" s="10"/>
      <c r="E1051" s="10">
        <f t="shared" si="16"/>
        <v>0</v>
      </c>
    </row>
    <row r="1052" s="1" customFormat="1" spans="1:5">
      <c r="A1052" s="21" t="s">
        <v>1935</v>
      </c>
      <c r="B1052" s="22" t="s">
        <v>1936</v>
      </c>
      <c r="C1052" s="23">
        <v>0</v>
      </c>
      <c r="D1052" s="10">
        <f>SUM(D1053:D1056)</f>
        <v>0</v>
      </c>
      <c r="E1052" s="10">
        <f t="shared" si="16"/>
        <v>0</v>
      </c>
    </row>
    <row r="1053" s="1" customFormat="1" spans="1:5">
      <c r="A1053" s="24" t="s">
        <v>1937</v>
      </c>
      <c r="B1053" s="25" t="s">
        <v>90</v>
      </c>
      <c r="C1053" s="26">
        <v>0</v>
      </c>
      <c r="D1053" s="10"/>
      <c r="E1053" s="10">
        <f t="shared" si="16"/>
        <v>0</v>
      </c>
    </row>
    <row r="1054" s="1" customFormat="1" spans="1:5">
      <c r="A1054" s="24" t="s">
        <v>1938</v>
      </c>
      <c r="B1054" s="25" t="s">
        <v>92</v>
      </c>
      <c r="C1054" s="26">
        <v>0</v>
      </c>
      <c r="D1054" s="10"/>
      <c r="E1054" s="10">
        <f t="shared" si="16"/>
        <v>0</v>
      </c>
    </row>
    <row r="1055" s="1" customFormat="1" spans="1:5">
      <c r="A1055" s="24" t="s">
        <v>1939</v>
      </c>
      <c r="B1055" s="25" t="s">
        <v>94</v>
      </c>
      <c r="C1055" s="26">
        <v>0</v>
      </c>
      <c r="D1055" s="10"/>
      <c r="E1055" s="10">
        <f t="shared" si="16"/>
        <v>0</v>
      </c>
    </row>
    <row r="1056" s="1" customFormat="1" spans="1:5">
      <c r="A1056" s="24" t="s">
        <v>1940</v>
      </c>
      <c r="B1056" s="25" t="s">
        <v>1941</v>
      </c>
      <c r="C1056" s="26">
        <v>0</v>
      </c>
      <c r="D1056" s="10"/>
      <c r="E1056" s="10">
        <f t="shared" si="16"/>
        <v>0</v>
      </c>
    </row>
    <row r="1057" s="1" customFormat="1" spans="1:5">
      <c r="A1057" s="21" t="s">
        <v>1942</v>
      </c>
      <c r="B1057" s="22" t="s">
        <v>1943</v>
      </c>
      <c r="C1057" s="23">
        <v>0</v>
      </c>
      <c r="D1057" s="10">
        <f>SUM(D1058:D1067)</f>
        <v>0</v>
      </c>
      <c r="E1057" s="10">
        <f t="shared" si="16"/>
        <v>0</v>
      </c>
    </row>
    <row r="1058" s="1" customFormat="1" spans="1:5">
      <c r="A1058" s="24" t="s">
        <v>1944</v>
      </c>
      <c r="B1058" s="25" t="s">
        <v>90</v>
      </c>
      <c r="C1058" s="26">
        <v>0</v>
      </c>
      <c r="D1058" s="10"/>
      <c r="E1058" s="10">
        <f t="shared" si="16"/>
        <v>0</v>
      </c>
    </row>
    <row r="1059" s="1" customFormat="1" spans="1:5">
      <c r="A1059" s="24" t="s">
        <v>1945</v>
      </c>
      <c r="B1059" s="25" t="s">
        <v>92</v>
      </c>
      <c r="C1059" s="26">
        <v>0</v>
      </c>
      <c r="D1059" s="10"/>
      <c r="E1059" s="10">
        <f t="shared" si="16"/>
        <v>0</v>
      </c>
    </row>
    <row r="1060" s="1" customFormat="1" spans="1:5">
      <c r="A1060" s="24" t="s">
        <v>1946</v>
      </c>
      <c r="B1060" s="25" t="s">
        <v>94</v>
      </c>
      <c r="C1060" s="26">
        <v>0</v>
      </c>
      <c r="D1060" s="10"/>
      <c r="E1060" s="10">
        <f t="shared" si="16"/>
        <v>0</v>
      </c>
    </row>
    <row r="1061" s="1" customFormat="1" spans="1:5">
      <c r="A1061" s="24" t="s">
        <v>1947</v>
      </c>
      <c r="B1061" s="25" t="s">
        <v>1948</v>
      </c>
      <c r="C1061" s="26">
        <v>0</v>
      </c>
      <c r="D1061" s="10"/>
      <c r="E1061" s="10">
        <f t="shared" si="16"/>
        <v>0</v>
      </c>
    </row>
    <row r="1062" s="1" customFormat="1" spans="1:5">
      <c r="A1062" s="24" t="s">
        <v>1949</v>
      </c>
      <c r="B1062" s="25" t="s">
        <v>1950</v>
      </c>
      <c r="C1062" s="26">
        <v>0</v>
      </c>
      <c r="D1062" s="10"/>
      <c r="E1062" s="10">
        <f t="shared" si="16"/>
        <v>0</v>
      </c>
    </row>
    <row r="1063" s="1" customFormat="1" spans="1:5">
      <c r="A1063" s="24" t="s">
        <v>1951</v>
      </c>
      <c r="B1063" s="25" t="s">
        <v>1952</v>
      </c>
      <c r="C1063" s="26">
        <v>0</v>
      </c>
      <c r="D1063" s="10"/>
      <c r="E1063" s="10">
        <f t="shared" si="16"/>
        <v>0</v>
      </c>
    </row>
    <row r="1064" s="1" customFormat="1" spans="1:5">
      <c r="A1064" s="24" t="s">
        <v>1953</v>
      </c>
      <c r="B1064" s="25" t="s">
        <v>1954</v>
      </c>
      <c r="C1064" s="26">
        <v>0</v>
      </c>
      <c r="D1064" s="10"/>
      <c r="E1064" s="10">
        <f t="shared" si="16"/>
        <v>0</v>
      </c>
    </row>
    <row r="1065" s="1" customFormat="1" spans="1:5">
      <c r="A1065" s="24" t="s">
        <v>1955</v>
      </c>
      <c r="B1065" s="25" t="s">
        <v>1956</v>
      </c>
      <c r="C1065" s="26">
        <v>0</v>
      </c>
      <c r="D1065" s="10"/>
      <c r="E1065" s="10">
        <f t="shared" si="16"/>
        <v>0</v>
      </c>
    </row>
    <row r="1066" s="1" customFormat="1" spans="1:5">
      <c r="A1066" s="24" t="s">
        <v>1957</v>
      </c>
      <c r="B1066" s="25" t="s">
        <v>108</v>
      </c>
      <c r="C1066" s="26">
        <v>0</v>
      </c>
      <c r="D1066" s="10"/>
      <c r="E1066" s="10">
        <f t="shared" si="16"/>
        <v>0</v>
      </c>
    </row>
    <row r="1067" s="1" customFormat="1" spans="1:5">
      <c r="A1067" s="24" t="s">
        <v>1958</v>
      </c>
      <c r="B1067" s="25" t="s">
        <v>1959</v>
      </c>
      <c r="C1067" s="26">
        <v>0</v>
      </c>
      <c r="D1067" s="10"/>
      <c r="E1067" s="10">
        <f t="shared" si="16"/>
        <v>0</v>
      </c>
    </row>
    <row r="1068" s="1" customFormat="1" spans="1:5">
      <c r="A1068" s="21" t="s">
        <v>1960</v>
      </c>
      <c r="B1068" s="22" t="s">
        <v>1961</v>
      </c>
      <c r="C1068" s="23">
        <v>0</v>
      </c>
      <c r="D1068" s="10">
        <f>SUM(D1069:D1074)</f>
        <v>0</v>
      </c>
      <c r="E1068" s="10">
        <f t="shared" si="16"/>
        <v>0</v>
      </c>
    </row>
    <row r="1069" s="1" customFormat="1" spans="1:5">
      <c r="A1069" s="24" t="s">
        <v>1962</v>
      </c>
      <c r="B1069" s="25" t="s">
        <v>90</v>
      </c>
      <c r="C1069" s="26">
        <v>0</v>
      </c>
      <c r="D1069" s="10"/>
      <c r="E1069" s="10">
        <f t="shared" si="16"/>
        <v>0</v>
      </c>
    </row>
    <row r="1070" s="1" customFormat="1" spans="1:5">
      <c r="A1070" s="24" t="s">
        <v>1963</v>
      </c>
      <c r="B1070" s="25" t="s">
        <v>92</v>
      </c>
      <c r="C1070" s="26">
        <v>0</v>
      </c>
      <c r="D1070" s="10"/>
      <c r="E1070" s="10">
        <f t="shared" si="16"/>
        <v>0</v>
      </c>
    </row>
    <row r="1071" s="1" customFormat="1" spans="1:5">
      <c r="A1071" s="24" t="s">
        <v>1964</v>
      </c>
      <c r="B1071" s="25" t="s">
        <v>94</v>
      </c>
      <c r="C1071" s="26">
        <v>0</v>
      </c>
      <c r="D1071" s="10"/>
      <c r="E1071" s="10">
        <f t="shared" si="16"/>
        <v>0</v>
      </c>
    </row>
    <row r="1072" s="1" customFormat="1" spans="1:5">
      <c r="A1072" s="24" t="s">
        <v>1965</v>
      </c>
      <c r="B1072" s="25" t="s">
        <v>1966</v>
      </c>
      <c r="C1072" s="26">
        <v>0</v>
      </c>
      <c r="D1072" s="10"/>
      <c r="E1072" s="10">
        <f t="shared" si="16"/>
        <v>0</v>
      </c>
    </row>
    <row r="1073" s="1" customFormat="1" spans="1:5">
      <c r="A1073" s="24" t="s">
        <v>1967</v>
      </c>
      <c r="B1073" s="25" t="s">
        <v>1968</v>
      </c>
      <c r="C1073" s="26">
        <v>0</v>
      </c>
      <c r="D1073" s="10"/>
      <c r="E1073" s="10">
        <f t="shared" si="16"/>
        <v>0</v>
      </c>
    </row>
    <row r="1074" s="1" customFormat="1" spans="1:5">
      <c r="A1074" s="24" t="s">
        <v>1969</v>
      </c>
      <c r="B1074" s="25" t="s">
        <v>1970</v>
      </c>
      <c r="C1074" s="26">
        <v>0</v>
      </c>
      <c r="D1074" s="10"/>
      <c r="E1074" s="10">
        <f t="shared" si="16"/>
        <v>0</v>
      </c>
    </row>
    <row r="1075" s="1" customFormat="1" spans="1:5">
      <c r="A1075" s="21" t="s">
        <v>1971</v>
      </c>
      <c r="B1075" s="22" t="s">
        <v>1972</v>
      </c>
      <c r="C1075" s="23">
        <v>0</v>
      </c>
      <c r="D1075" s="10">
        <f>SUM(D1076:D1081)</f>
        <v>0</v>
      </c>
      <c r="E1075" s="10">
        <f t="shared" si="16"/>
        <v>0</v>
      </c>
    </row>
    <row r="1076" s="1" customFormat="1" spans="1:5">
      <c r="A1076" s="24" t="s">
        <v>1973</v>
      </c>
      <c r="B1076" s="25" t="s">
        <v>90</v>
      </c>
      <c r="C1076" s="26">
        <v>0</v>
      </c>
      <c r="D1076" s="10"/>
      <c r="E1076" s="10">
        <f t="shared" si="16"/>
        <v>0</v>
      </c>
    </row>
    <row r="1077" s="1" customFormat="1" spans="1:5">
      <c r="A1077" s="24" t="s">
        <v>1974</v>
      </c>
      <c r="B1077" s="25" t="s">
        <v>92</v>
      </c>
      <c r="C1077" s="26">
        <v>0</v>
      </c>
      <c r="D1077" s="10"/>
      <c r="E1077" s="10">
        <f t="shared" si="16"/>
        <v>0</v>
      </c>
    </row>
    <row r="1078" s="1" customFormat="1" spans="1:5">
      <c r="A1078" s="24" t="s">
        <v>1975</v>
      </c>
      <c r="B1078" s="25" t="s">
        <v>94</v>
      </c>
      <c r="C1078" s="26">
        <v>0</v>
      </c>
      <c r="D1078" s="10"/>
      <c r="E1078" s="10">
        <f t="shared" si="16"/>
        <v>0</v>
      </c>
    </row>
    <row r="1079" s="1" customFormat="1" spans="1:5">
      <c r="A1079" s="24" t="s">
        <v>1976</v>
      </c>
      <c r="B1079" s="25" t="s">
        <v>1977</v>
      </c>
      <c r="C1079" s="26">
        <v>0</v>
      </c>
      <c r="D1079" s="10"/>
      <c r="E1079" s="10">
        <f t="shared" si="16"/>
        <v>0</v>
      </c>
    </row>
    <row r="1080" s="1" customFormat="1" spans="1:5">
      <c r="A1080" s="24" t="s">
        <v>1978</v>
      </c>
      <c r="B1080" s="25" t="s">
        <v>1979</v>
      </c>
      <c r="C1080" s="26">
        <v>0</v>
      </c>
      <c r="D1080" s="10"/>
      <c r="E1080" s="10">
        <f t="shared" si="16"/>
        <v>0</v>
      </c>
    </row>
    <row r="1081" s="1" customFormat="1" spans="1:5">
      <c r="A1081" s="24" t="s">
        <v>1980</v>
      </c>
      <c r="B1081" s="25" t="s">
        <v>1981</v>
      </c>
      <c r="C1081" s="26">
        <v>0</v>
      </c>
      <c r="D1081" s="10"/>
      <c r="E1081" s="10">
        <f t="shared" si="16"/>
        <v>0</v>
      </c>
    </row>
    <row r="1082" s="1" customFormat="1" spans="1:5">
      <c r="A1082" s="21" t="s">
        <v>1982</v>
      </c>
      <c r="B1082" s="22" t="s">
        <v>1983</v>
      </c>
      <c r="C1082" s="23">
        <v>0</v>
      </c>
      <c r="D1082" s="10">
        <f>SUM(D1083:D1087)</f>
        <v>0</v>
      </c>
      <c r="E1082" s="10">
        <f t="shared" si="16"/>
        <v>0</v>
      </c>
    </row>
    <row r="1083" s="1" customFormat="1" spans="1:5">
      <c r="A1083" s="24" t="s">
        <v>1984</v>
      </c>
      <c r="B1083" s="25" t="s">
        <v>1985</v>
      </c>
      <c r="C1083" s="26">
        <v>0</v>
      </c>
      <c r="D1083" s="10"/>
      <c r="E1083" s="10">
        <f t="shared" si="16"/>
        <v>0</v>
      </c>
    </row>
    <row r="1084" s="1" customFormat="1" spans="1:5">
      <c r="A1084" s="24" t="s">
        <v>1986</v>
      </c>
      <c r="B1084" s="25" t="s">
        <v>1987</v>
      </c>
      <c r="C1084" s="26">
        <v>0</v>
      </c>
      <c r="D1084" s="10"/>
      <c r="E1084" s="10">
        <f t="shared" si="16"/>
        <v>0</v>
      </c>
    </row>
    <row r="1085" s="1" customFormat="1" spans="1:5">
      <c r="A1085" s="24" t="s">
        <v>1988</v>
      </c>
      <c r="B1085" s="25" t="s">
        <v>1989</v>
      </c>
      <c r="C1085" s="26">
        <v>0</v>
      </c>
      <c r="D1085" s="10"/>
      <c r="E1085" s="10">
        <f t="shared" si="16"/>
        <v>0</v>
      </c>
    </row>
    <row r="1086" s="1" customFormat="1" spans="1:5">
      <c r="A1086" s="24" t="s">
        <v>1990</v>
      </c>
      <c r="B1086" s="25" t="s">
        <v>1991</v>
      </c>
      <c r="C1086" s="26">
        <v>0</v>
      </c>
      <c r="D1086" s="10"/>
      <c r="E1086" s="10">
        <f t="shared" si="16"/>
        <v>0</v>
      </c>
    </row>
    <row r="1087" s="1" customFormat="1" spans="1:5">
      <c r="A1087" s="24" t="s">
        <v>1992</v>
      </c>
      <c r="B1087" s="25" t="s">
        <v>1993</v>
      </c>
      <c r="C1087" s="26">
        <v>0</v>
      </c>
      <c r="D1087" s="10"/>
      <c r="E1087" s="10">
        <f t="shared" si="16"/>
        <v>0</v>
      </c>
    </row>
    <row r="1088" s="1" customFormat="1" spans="1:5">
      <c r="A1088" s="21" t="s">
        <v>1994</v>
      </c>
      <c r="B1088" s="22" t="s">
        <v>1995</v>
      </c>
      <c r="C1088" s="23">
        <v>0</v>
      </c>
      <c r="D1088" s="10">
        <f>D1089+D1099+D1105</f>
        <v>0</v>
      </c>
      <c r="E1088" s="10">
        <f t="shared" si="16"/>
        <v>0</v>
      </c>
    </row>
    <row r="1089" s="1" customFormat="1" spans="1:5">
      <c r="A1089" s="21" t="s">
        <v>1996</v>
      </c>
      <c r="B1089" s="22" t="s">
        <v>1997</v>
      </c>
      <c r="C1089" s="23">
        <v>0</v>
      </c>
      <c r="D1089" s="10">
        <f>SUM(D1090:D1098)</f>
        <v>0</v>
      </c>
      <c r="E1089" s="10">
        <f t="shared" si="16"/>
        <v>0</v>
      </c>
    </row>
    <row r="1090" s="1" customFormat="1" spans="1:5">
      <c r="A1090" s="24" t="s">
        <v>1998</v>
      </c>
      <c r="B1090" s="25" t="s">
        <v>90</v>
      </c>
      <c r="C1090" s="26">
        <v>0</v>
      </c>
      <c r="D1090" s="10"/>
      <c r="E1090" s="10">
        <f t="shared" si="16"/>
        <v>0</v>
      </c>
    </row>
    <row r="1091" s="1" customFormat="1" spans="1:5">
      <c r="A1091" s="24" t="s">
        <v>1999</v>
      </c>
      <c r="B1091" s="25" t="s">
        <v>92</v>
      </c>
      <c r="C1091" s="26">
        <v>0</v>
      </c>
      <c r="D1091" s="10"/>
      <c r="E1091" s="10">
        <f t="shared" si="16"/>
        <v>0</v>
      </c>
    </row>
    <row r="1092" s="1" customFormat="1" spans="1:5">
      <c r="A1092" s="24" t="s">
        <v>2000</v>
      </c>
      <c r="B1092" s="25" t="s">
        <v>94</v>
      </c>
      <c r="C1092" s="26">
        <v>0</v>
      </c>
      <c r="D1092" s="10"/>
      <c r="E1092" s="10">
        <f t="shared" ref="E1092:E1155" si="17">C1092+D1092</f>
        <v>0</v>
      </c>
    </row>
    <row r="1093" s="1" customFormat="1" spans="1:5">
      <c r="A1093" s="24" t="s">
        <v>2001</v>
      </c>
      <c r="B1093" s="25" t="s">
        <v>2002</v>
      </c>
      <c r="C1093" s="26">
        <v>0</v>
      </c>
      <c r="D1093" s="10"/>
      <c r="E1093" s="10">
        <f t="shared" si="17"/>
        <v>0</v>
      </c>
    </row>
    <row r="1094" s="1" customFormat="1" spans="1:5">
      <c r="A1094" s="24" t="s">
        <v>2003</v>
      </c>
      <c r="B1094" s="25" t="s">
        <v>2004</v>
      </c>
      <c r="C1094" s="26">
        <v>0</v>
      </c>
      <c r="D1094" s="10"/>
      <c r="E1094" s="10">
        <f t="shared" si="17"/>
        <v>0</v>
      </c>
    </row>
    <row r="1095" s="1" customFormat="1" spans="1:5">
      <c r="A1095" s="24" t="s">
        <v>2005</v>
      </c>
      <c r="B1095" s="25" t="s">
        <v>2006</v>
      </c>
      <c r="C1095" s="26">
        <v>0</v>
      </c>
      <c r="D1095" s="10"/>
      <c r="E1095" s="10">
        <f t="shared" si="17"/>
        <v>0</v>
      </c>
    </row>
    <row r="1096" s="1" customFormat="1" spans="1:5">
      <c r="A1096" s="24" t="s">
        <v>2007</v>
      </c>
      <c r="B1096" s="25" t="s">
        <v>2008</v>
      </c>
      <c r="C1096" s="26">
        <v>0</v>
      </c>
      <c r="D1096" s="10"/>
      <c r="E1096" s="10">
        <f t="shared" si="17"/>
        <v>0</v>
      </c>
    </row>
    <row r="1097" s="1" customFormat="1" spans="1:5">
      <c r="A1097" s="24" t="s">
        <v>2009</v>
      </c>
      <c r="B1097" s="25" t="s">
        <v>108</v>
      </c>
      <c r="C1097" s="26">
        <v>0</v>
      </c>
      <c r="D1097" s="10"/>
      <c r="E1097" s="10">
        <f t="shared" si="17"/>
        <v>0</v>
      </c>
    </row>
    <row r="1098" s="1" customFormat="1" spans="1:5">
      <c r="A1098" s="24" t="s">
        <v>2010</v>
      </c>
      <c r="B1098" s="25" t="s">
        <v>2011</v>
      </c>
      <c r="C1098" s="26">
        <v>0</v>
      </c>
      <c r="D1098" s="10"/>
      <c r="E1098" s="10">
        <f t="shared" si="17"/>
        <v>0</v>
      </c>
    </row>
    <row r="1099" s="1" customFormat="1" spans="1:5">
      <c r="A1099" s="21" t="s">
        <v>2012</v>
      </c>
      <c r="B1099" s="22" t="s">
        <v>2013</v>
      </c>
      <c r="C1099" s="23">
        <v>0</v>
      </c>
      <c r="D1099" s="10">
        <f>SUM(D1100:D1104)</f>
        <v>0</v>
      </c>
      <c r="E1099" s="10">
        <f t="shared" si="17"/>
        <v>0</v>
      </c>
    </row>
    <row r="1100" s="1" customFormat="1" spans="1:5">
      <c r="A1100" s="24" t="s">
        <v>2014</v>
      </c>
      <c r="B1100" s="25" t="s">
        <v>90</v>
      </c>
      <c r="C1100" s="26">
        <v>0</v>
      </c>
      <c r="D1100" s="10"/>
      <c r="E1100" s="10">
        <f t="shared" si="17"/>
        <v>0</v>
      </c>
    </row>
    <row r="1101" s="1" customFormat="1" spans="1:5">
      <c r="A1101" s="24" t="s">
        <v>2015</v>
      </c>
      <c r="B1101" s="25" t="s">
        <v>92</v>
      </c>
      <c r="C1101" s="26">
        <v>0</v>
      </c>
      <c r="D1101" s="10"/>
      <c r="E1101" s="10">
        <f t="shared" si="17"/>
        <v>0</v>
      </c>
    </row>
    <row r="1102" s="1" customFormat="1" spans="1:5">
      <c r="A1102" s="24" t="s">
        <v>2016</v>
      </c>
      <c r="B1102" s="25" t="s">
        <v>94</v>
      </c>
      <c r="C1102" s="26">
        <v>0</v>
      </c>
      <c r="D1102" s="10"/>
      <c r="E1102" s="10">
        <f t="shared" si="17"/>
        <v>0</v>
      </c>
    </row>
    <row r="1103" s="1" customFormat="1" spans="1:5">
      <c r="A1103" s="24" t="s">
        <v>2017</v>
      </c>
      <c r="B1103" s="25" t="s">
        <v>2018</v>
      </c>
      <c r="C1103" s="26">
        <v>0</v>
      </c>
      <c r="D1103" s="10"/>
      <c r="E1103" s="10">
        <f t="shared" si="17"/>
        <v>0</v>
      </c>
    </row>
    <row r="1104" s="1" customFormat="1" spans="1:5">
      <c r="A1104" s="24" t="s">
        <v>2019</v>
      </c>
      <c r="B1104" s="25" t="s">
        <v>2020</v>
      </c>
      <c r="C1104" s="26">
        <v>0</v>
      </c>
      <c r="D1104" s="10"/>
      <c r="E1104" s="10">
        <f t="shared" si="17"/>
        <v>0</v>
      </c>
    </row>
    <row r="1105" s="1" customFormat="1" spans="1:5">
      <c r="A1105" s="21" t="s">
        <v>2021</v>
      </c>
      <c r="B1105" s="22" t="s">
        <v>2022</v>
      </c>
      <c r="C1105" s="23">
        <v>0</v>
      </c>
      <c r="D1105" s="10">
        <f>SUM(D1106:D1107)</f>
        <v>0</v>
      </c>
      <c r="E1105" s="10">
        <f t="shared" si="17"/>
        <v>0</v>
      </c>
    </row>
    <row r="1106" s="1" customFormat="1" spans="1:5">
      <c r="A1106" s="24" t="s">
        <v>2023</v>
      </c>
      <c r="B1106" s="25" t="s">
        <v>2024</v>
      </c>
      <c r="C1106" s="26">
        <v>0</v>
      </c>
      <c r="D1106" s="10"/>
      <c r="E1106" s="10">
        <f t="shared" si="17"/>
        <v>0</v>
      </c>
    </row>
    <row r="1107" s="1" customFormat="1" spans="1:5">
      <c r="A1107" s="24" t="s">
        <v>2025</v>
      </c>
      <c r="B1107" s="25" t="s">
        <v>2026</v>
      </c>
      <c r="C1107" s="26">
        <v>0</v>
      </c>
      <c r="D1107" s="10"/>
      <c r="E1107" s="10">
        <f t="shared" si="17"/>
        <v>0</v>
      </c>
    </row>
    <row r="1108" s="1" customFormat="1" spans="1:5">
      <c r="A1108" s="21" t="s">
        <v>2027</v>
      </c>
      <c r="B1108" s="22" t="s">
        <v>2028</v>
      </c>
      <c r="C1108" s="23">
        <v>0</v>
      </c>
      <c r="D1108" s="10">
        <f>D1109+D1116+D1126+D1132+D1135</f>
        <v>0</v>
      </c>
      <c r="E1108" s="10">
        <f t="shared" si="17"/>
        <v>0</v>
      </c>
    </row>
    <row r="1109" s="1" customFormat="1" spans="1:5">
      <c r="A1109" s="21" t="s">
        <v>2029</v>
      </c>
      <c r="B1109" s="22" t="s">
        <v>2030</v>
      </c>
      <c r="C1109" s="23">
        <v>0</v>
      </c>
      <c r="D1109" s="10">
        <f>SUM(D1110:D1115)</f>
        <v>0</v>
      </c>
      <c r="E1109" s="10">
        <f t="shared" si="17"/>
        <v>0</v>
      </c>
    </row>
    <row r="1110" s="1" customFormat="1" spans="1:5">
      <c r="A1110" s="24" t="s">
        <v>2031</v>
      </c>
      <c r="B1110" s="25" t="s">
        <v>90</v>
      </c>
      <c r="C1110" s="26">
        <v>0</v>
      </c>
      <c r="D1110" s="10"/>
      <c r="E1110" s="10">
        <f t="shared" si="17"/>
        <v>0</v>
      </c>
    </row>
    <row r="1111" s="1" customFormat="1" spans="1:5">
      <c r="A1111" s="24" t="s">
        <v>2032</v>
      </c>
      <c r="B1111" s="25" t="s">
        <v>92</v>
      </c>
      <c r="C1111" s="26">
        <v>0</v>
      </c>
      <c r="D1111" s="10"/>
      <c r="E1111" s="10">
        <f t="shared" si="17"/>
        <v>0</v>
      </c>
    </row>
    <row r="1112" s="1" customFormat="1" spans="1:5">
      <c r="A1112" s="24" t="s">
        <v>2033</v>
      </c>
      <c r="B1112" s="25" t="s">
        <v>94</v>
      </c>
      <c r="C1112" s="26">
        <v>0</v>
      </c>
      <c r="D1112" s="10"/>
      <c r="E1112" s="10">
        <f t="shared" si="17"/>
        <v>0</v>
      </c>
    </row>
    <row r="1113" s="1" customFormat="1" spans="1:5">
      <c r="A1113" s="24" t="s">
        <v>2034</v>
      </c>
      <c r="B1113" s="25" t="s">
        <v>2035</v>
      </c>
      <c r="C1113" s="26">
        <v>0</v>
      </c>
      <c r="D1113" s="10"/>
      <c r="E1113" s="10">
        <f t="shared" si="17"/>
        <v>0</v>
      </c>
    </row>
    <row r="1114" s="1" customFormat="1" spans="1:5">
      <c r="A1114" s="24" t="s">
        <v>2036</v>
      </c>
      <c r="B1114" s="25" t="s">
        <v>108</v>
      </c>
      <c r="C1114" s="26">
        <v>0</v>
      </c>
      <c r="D1114" s="10"/>
      <c r="E1114" s="10">
        <f t="shared" si="17"/>
        <v>0</v>
      </c>
    </row>
    <row r="1115" s="1" customFormat="1" spans="1:5">
      <c r="A1115" s="24" t="s">
        <v>2037</v>
      </c>
      <c r="B1115" s="25" t="s">
        <v>2038</v>
      </c>
      <c r="C1115" s="26">
        <v>0</v>
      </c>
      <c r="D1115" s="10"/>
      <c r="E1115" s="10">
        <f t="shared" si="17"/>
        <v>0</v>
      </c>
    </row>
    <row r="1116" s="1" customFormat="1" spans="1:5">
      <c r="A1116" s="21" t="s">
        <v>2039</v>
      </c>
      <c r="B1116" s="22" t="s">
        <v>2040</v>
      </c>
      <c r="C1116" s="23">
        <v>0</v>
      </c>
      <c r="D1116" s="10">
        <f>SUM(D1117:D1125)</f>
        <v>0</v>
      </c>
      <c r="E1116" s="10">
        <f t="shared" si="17"/>
        <v>0</v>
      </c>
    </row>
    <row r="1117" s="1" customFormat="1" spans="1:5">
      <c r="A1117" s="24" t="s">
        <v>2041</v>
      </c>
      <c r="B1117" s="25" t="s">
        <v>2042</v>
      </c>
      <c r="C1117" s="26">
        <v>0</v>
      </c>
      <c r="D1117" s="10"/>
      <c r="E1117" s="10">
        <f t="shared" si="17"/>
        <v>0</v>
      </c>
    </row>
    <row r="1118" s="1" customFormat="1" spans="1:5">
      <c r="A1118" s="24" t="s">
        <v>2043</v>
      </c>
      <c r="B1118" s="25" t="s">
        <v>2044</v>
      </c>
      <c r="C1118" s="26">
        <v>0</v>
      </c>
      <c r="D1118" s="10"/>
      <c r="E1118" s="10">
        <f t="shared" si="17"/>
        <v>0</v>
      </c>
    </row>
    <row r="1119" s="1" customFormat="1" spans="1:5">
      <c r="A1119" s="24" t="s">
        <v>2045</v>
      </c>
      <c r="B1119" s="25" t="s">
        <v>2046</v>
      </c>
      <c r="C1119" s="26">
        <v>0</v>
      </c>
      <c r="D1119" s="10"/>
      <c r="E1119" s="10">
        <f t="shared" si="17"/>
        <v>0</v>
      </c>
    </row>
    <row r="1120" s="1" customFormat="1" spans="1:5">
      <c r="A1120" s="24" t="s">
        <v>2047</v>
      </c>
      <c r="B1120" s="25" t="s">
        <v>2048</v>
      </c>
      <c r="C1120" s="26">
        <v>0</v>
      </c>
      <c r="D1120" s="10"/>
      <c r="E1120" s="10">
        <f t="shared" si="17"/>
        <v>0</v>
      </c>
    </row>
    <row r="1121" s="1" customFormat="1" spans="1:5">
      <c r="A1121" s="24" t="s">
        <v>2049</v>
      </c>
      <c r="B1121" s="25" t="s">
        <v>2050</v>
      </c>
      <c r="C1121" s="26">
        <v>0</v>
      </c>
      <c r="D1121" s="10"/>
      <c r="E1121" s="10">
        <f t="shared" si="17"/>
        <v>0</v>
      </c>
    </row>
    <row r="1122" s="1" customFormat="1" spans="1:5">
      <c r="A1122" s="24" t="s">
        <v>2051</v>
      </c>
      <c r="B1122" s="25" t="s">
        <v>2052</v>
      </c>
      <c r="C1122" s="26">
        <v>0</v>
      </c>
      <c r="D1122" s="10"/>
      <c r="E1122" s="10">
        <f t="shared" si="17"/>
        <v>0</v>
      </c>
    </row>
    <row r="1123" s="1" customFormat="1" spans="1:5">
      <c r="A1123" s="24" t="s">
        <v>2053</v>
      </c>
      <c r="B1123" s="25" t="s">
        <v>2054</v>
      </c>
      <c r="C1123" s="26">
        <v>0</v>
      </c>
      <c r="D1123" s="10"/>
      <c r="E1123" s="10">
        <f t="shared" si="17"/>
        <v>0</v>
      </c>
    </row>
    <row r="1124" s="1" customFormat="1" spans="1:5">
      <c r="A1124" s="24" t="s">
        <v>2055</v>
      </c>
      <c r="B1124" s="25" t="s">
        <v>2056</v>
      </c>
      <c r="C1124" s="26">
        <v>0</v>
      </c>
      <c r="D1124" s="10"/>
      <c r="E1124" s="10">
        <f t="shared" si="17"/>
        <v>0</v>
      </c>
    </row>
    <row r="1125" s="1" customFormat="1" spans="1:5">
      <c r="A1125" s="24" t="s">
        <v>2057</v>
      </c>
      <c r="B1125" s="25" t="s">
        <v>2058</v>
      </c>
      <c r="C1125" s="26">
        <v>0</v>
      </c>
      <c r="D1125" s="10"/>
      <c r="E1125" s="10">
        <f t="shared" si="17"/>
        <v>0</v>
      </c>
    </row>
    <row r="1126" s="1" customFormat="1" spans="1:5">
      <c r="A1126" s="21" t="s">
        <v>2059</v>
      </c>
      <c r="B1126" s="22" t="s">
        <v>2060</v>
      </c>
      <c r="C1126" s="23">
        <v>0</v>
      </c>
      <c r="D1126" s="10">
        <f>SUM(D1127:D1131)</f>
        <v>0</v>
      </c>
      <c r="E1126" s="10">
        <f t="shared" si="17"/>
        <v>0</v>
      </c>
    </row>
    <row r="1127" s="1" customFormat="1" spans="1:5">
      <c r="A1127" s="24" t="s">
        <v>2061</v>
      </c>
      <c r="B1127" s="25" t="s">
        <v>2062</v>
      </c>
      <c r="C1127" s="26">
        <v>0</v>
      </c>
      <c r="D1127" s="10"/>
      <c r="E1127" s="10">
        <f t="shared" si="17"/>
        <v>0</v>
      </c>
    </row>
    <row r="1128" s="1" customFormat="1" spans="1:5">
      <c r="A1128" s="24" t="s">
        <v>2063</v>
      </c>
      <c r="B1128" s="25" t="s">
        <v>2064</v>
      </c>
      <c r="C1128" s="26">
        <v>0</v>
      </c>
      <c r="D1128" s="10"/>
      <c r="E1128" s="10">
        <f t="shared" si="17"/>
        <v>0</v>
      </c>
    </row>
    <row r="1129" s="1" customFormat="1" spans="1:5">
      <c r="A1129" s="24" t="s">
        <v>2065</v>
      </c>
      <c r="B1129" s="25" t="s">
        <v>2066</v>
      </c>
      <c r="C1129" s="26">
        <v>0</v>
      </c>
      <c r="D1129" s="10"/>
      <c r="E1129" s="10">
        <f t="shared" si="17"/>
        <v>0</v>
      </c>
    </row>
    <row r="1130" s="1" customFormat="1" spans="1:5">
      <c r="A1130" s="24" t="s">
        <v>2067</v>
      </c>
      <c r="B1130" s="25" t="s">
        <v>2068</v>
      </c>
      <c r="C1130" s="26">
        <v>0</v>
      </c>
      <c r="D1130" s="10"/>
      <c r="E1130" s="10">
        <f t="shared" si="17"/>
        <v>0</v>
      </c>
    </row>
    <row r="1131" s="1" customFormat="1" spans="1:5">
      <c r="A1131" s="24" t="s">
        <v>2069</v>
      </c>
      <c r="B1131" s="25" t="s">
        <v>2070</v>
      </c>
      <c r="C1131" s="26">
        <v>0</v>
      </c>
      <c r="D1131" s="10"/>
      <c r="E1131" s="10">
        <f t="shared" si="17"/>
        <v>0</v>
      </c>
    </row>
    <row r="1132" s="1" customFormat="1" spans="1:5">
      <c r="A1132" s="21" t="s">
        <v>2071</v>
      </c>
      <c r="B1132" s="22" t="s">
        <v>2072</v>
      </c>
      <c r="C1132" s="23">
        <v>0</v>
      </c>
      <c r="D1132" s="10">
        <f>SUM(D1133:D1134)</f>
        <v>0</v>
      </c>
      <c r="E1132" s="10">
        <f t="shared" si="17"/>
        <v>0</v>
      </c>
    </row>
    <row r="1133" s="1" customFormat="1" spans="1:5">
      <c r="A1133" s="24" t="s">
        <v>2073</v>
      </c>
      <c r="B1133" s="25" t="s">
        <v>2074</v>
      </c>
      <c r="C1133" s="26">
        <v>0</v>
      </c>
      <c r="D1133" s="10"/>
      <c r="E1133" s="10">
        <f t="shared" si="17"/>
        <v>0</v>
      </c>
    </row>
    <row r="1134" s="1" customFormat="1" spans="1:5">
      <c r="A1134" s="24" t="s">
        <v>2075</v>
      </c>
      <c r="B1134" s="25" t="s">
        <v>2076</v>
      </c>
      <c r="C1134" s="26">
        <v>0</v>
      </c>
      <c r="D1134" s="10"/>
      <c r="E1134" s="10">
        <f t="shared" si="17"/>
        <v>0</v>
      </c>
    </row>
    <row r="1135" s="1" customFormat="1" spans="1:5">
      <c r="A1135" s="21" t="s">
        <v>2077</v>
      </c>
      <c r="B1135" s="22" t="s">
        <v>2078</v>
      </c>
      <c r="C1135" s="23">
        <v>0</v>
      </c>
      <c r="D1135" s="10">
        <f>D1136</f>
        <v>0</v>
      </c>
      <c r="E1135" s="10">
        <f t="shared" si="17"/>
        <v>0</v>
      </c>
    </row>
    <row r="1136" s="1" customFormat="1" spans="1:5">
      <c r="A1136" s="24" t="s">
        <v>2079</v>
      </c>
      <c r="B1136" s="25" t="s">
        <v>2080</v>
      </c>
      <c r="C1136" s="26">
        <v>0</v>
      </c>
      <c r="D1136" s="10"/>
      <c r="E1136" s="10">
        <f t="shared" si="17"/>
        <v>0</v>
      </c>
    </row>
    <row r="1137" s="1" customFormat="1" spans="1:5">
      <c r="A1137" s="21" t="s">
        <v>2081</v>
      </c>
      <c r="B1137" s="22" t="s">
        <v>2082</v>
      </c>
      <c r="C1137" s="23">
        <v>0</v>
      </c>
      <c r="D1137" s="10">
        <f>D1138+D1139+D1140+D1141+D1142+D1143+D1144+D1145+D1146</f>
        <v>0</v>
      </c>
      <c r="E1137" s="10">
        <f t="shared" si="17"/>
        <v>0</v>
      </c>
    </row>
    <row r="1138" s="1" customFormat="1" spans="1:5">
      <c r="A1138" s="21" t="s">
        <v>2083</v>
      </c>
      <c r="B1138" s="22" t="s">
        <v>2084</v>
      </c>
      <c r="C1138" s="23">
        <v>0</v>
      </c>
      <c r="D1138" s="10"/>
      <c r="E1138" s="10">
        <f t="shared" si="17"/>
        <v>0</v>
      </c>
    </row>
    <row r="1139" s="1" customFormat="1" spans="1:5">
      <c r="A1139" s="21" t="s">
        <v>2085</v>
      </c>
      <c r="B1139" s="22" t="s">
        <v>2086</v>
      </c>
      <c r="C1139" s="23">
        <v>0</v>
      </c>
      <c r="D1139" s="10"/>
      <c r="E1139" s="10">
        <f t="shared" si="17"/>
        <v>0</v>
      </c>
    </row>
    <row r="1140" s="1" customFormat="1" spans="1:5">
      <c r="A1140" s="21" t="s">
        <v>2087</v>
      </c>
      <c r="B1140" s="22" t="s">
        <v>2088</v>
      </c>
      <c r="C1140" s="23">
        <v>0</v>
      </c>
      <c r="D1140" s="10"/>
      <c r="E1140" s="10">
        <f t="shared" si="17"/>
        <v>0</v>
      </c>
    </row>
    <row r="1141" s="1" customFormat="1" spans="1:5">
      <c r="A1141" s="21" t="s">
        <v>2089</v>
      </c>
      <c r="B1141" s="22" t="s">
        <v>2090</v>
      </c>
      <c r="C1141" s="23">
        <v>0</v>
      </c>
      <c r="D1141" s="10"/>
      <c r="E1141" s="10">
        <f t="shared" si="17"/>
        <v>0</v>
      </c>
    </row>
    <row r="1142" s="1" customFormat="1" spans="1:5">
      <c r="A1142" s="21" t="s">
        <v>2091</v>
      </c>
      <c r="B1142" s="22" t="s">
        <v>2092</v>
      </c>
      <c r="C1142" s="23">
        <v>0</v>
      </c>
      <c r="D1142" s="10"/>
      <c r="E1142" s="10">
        <f t="shared" si="17"/>
        <v>0</v>
      </c>
    </row>
    <row r="1143" s="1" customFormat="1" spans="1:5">
      <c r="A1143" s="21" t="s">
        <v>2093</v>
      </c>
      <c r="B1143" s="22" t="s">
        <v>2094</v>
      </c>
      <c r="C1143" s="23">
        <v>0</v>
      </c>
      <c r="D1143" s="10"/>
      <c r="E1143" s="10">
        <f t="shared" si="17"/>
        <v>0</v>
      </c>
    </row>
    <row r="1144" s="1" customFormat="1" spans="1:5">
      <c r="A1144" s="21" t="s">
        <v>2095</v>
      </c>
      <c r="B1144" s="22" t="s">
        <v>2096</v>
      </c>
      <c r="C1144" s="23">
        <v>0</v>
      </c>
      <c r="D1144" s="10"/>
      <c r="E1144" s="10">
        <f t="shared" si="17"/>
        <v>0</v>
      </c>
    </row>
    <row r="1145" s="1" customFormat="1" spans="1:5">
      <c r="A1145" s="21" t="s">
        <v>2097</v>
      </c>
      <c r="B1145" s="22" t="s">
        <v>2098</v>
      </c>
      <c r="C1145" s="23">
        <v>0</v>
      </c>
      <c r="D1145" s="10"/>
      <c r="E1145" s="10">
        <f t="shared" si="17"/>
        <v>0</v>
      </c>
    </row>
    <row r="1146" s="1" customFormat="1" spans="1:5">
      <c r="A1146" s="21" t="s">
        <v>2099</v>
      </c>
      <c r="B1146" s="22" t="s">
        <v>2100</v>
      </c>
      <c r="C1146" s="23">
        <v>0</v>
      </c>
      <c r="D1146" s="10"/>
      <c r="E1146" s="10">
        <f t="shared" si="17"/>
        <v>0</v>
      </c>
    </row>
    <row r="1147" s="1" customFormat="1" spans="1:5">
      <c r="A1147" s="21" t="s">
        <v>2101</v>
      </c>
      <c r="B1147" s="22" t="s">
        <v>2102</v>
      </c>
      <c r="C1147" s="23">
        <v>0</v>
      </c>
      <c r="D1147" s="10">
        <f>D1148+D1175+D1190</f>
        <v>0</v>
      </c>
      <c r="E1147" s="10">
        <f t="shared" si="17"/>
        <v>0</v>
      </c>
    </row>
    <row r="1148" s="1" customFormat="1" spans="1:5">
      <c r="A1148" s="21" t="s">
        <v>2103</v>
      </c>
      <c r="B1148" s="22" t="s">
        <v>2104</v>
      </c>
      <c r="C1148" s="23">
        <v>0</v>
      </c>
      <c r="D1148" s="10">
        <f>SUM(D1149:D1174)</f>
        <v>0</v>
      </c>
      <c r="E1148" s="10">
        <f t="shared" si="17"/>
        <v>0</v>
      </c>
    </row>
    <row r="1149" s="1" customFormat="1" spans="1:5">
      <c r="A1149" s="24" t="s">
        <v>2105</v>
      </c>
      <c r="B1149" s="25" t="s">
        <v>90</v>
      </c>
      <c r="C1149" s="26">
        <v>0</v>
      </c>
      <c r="D1149" s="10"/>
      <c r="E1149" s="10">
        <f t="shared" si="17"/>
        <v>0</v>
      </c>
    </row>
    <row r="1150" s="1" customFormat="1" spans="1:5">
      <c r="A1150" s="24" t="s">
        <v>2106</v>
      </c>
      <c r="B1150" s="25" t="s">
        <v>92</v>
      </c>
      <c r="C1150" s="26">
        <v>0</v>
      </c>
      <c r="D1150" s="10"/>
      <c r="E1150" s="10">
        <f t="shared" si="17"/>
        <v>0</v>
      </c>
    </row>
    <row r="1151" s="1" customFormat="1" spans="1:5">
      <c r="A1151" s="24" t="s">
        <v>2107</v>
      </c>
      <c r="B1151" s="25" t="s">
        <v>94</v>
      </c>
      <c r="C1151" s="26">
        <v>0</v>
      </c>
      <c r="D1151" s="10"/>
      <c r="E1151" s="10">
        <f t="shared" si="17"/>
        <v>0</v>
      </c>
    </row>
    <row r="1152" s="1" customFormat="1" spans="1:5">
      <c r="A1152" s="24" t="s">
        <v>2108</v>
      </c>
      <c r="B1152" s="25" t="s">
        <v>2109</v>
      </c>
      <c r="C1152" s="26">
        <v>0</v>
      </c>
      <c r="D1152" s="10"/>
      <c r="E1152" s="10">
        <f t="shared" si="17"/>
        <v>0</v>
      </c>
    </row>
    <row r="1153" s="1" customFormat="1" spans="1:5">
      <c r="A1153" s="24" t="s">
        <v>2110</v>
      </c>
      <c r="B1153" s="25" t="s">
        <v>2111</v>
      </c>
      <c r="C1153" s="26">
        <v>0</v>
      </c>
      <c r="D1153" s="10"/>
      <c r="E1153" s="10">
        <f t="shared" si="17"/>
        <v>0</v>
      </c>
    </row>
    <row r="1154" s="1" customFormat="1" spans="1:5">
      <c r="A1154" s="24" t="s">
        <v>2112</v>
      </c>
      <c r="B1154" s="25" t="s">
        <v>2113</v>
      </c>
      <c r="C1154" s="26">
        <v>0</v>
      </c>
      <c r="D1154" s="10"/>
      <c r="E1154" s="10">
        <f t="shared" si="17"/>
        <v>0</v>
      </c>
    </row>
    <row r="1155" s="1" customFormat="1" spans="1:5">
      <c r="A1155" s="24" t="s">
        <v>2114</v>
      </c>
      <c r="B1155" s="25" t="s">
        <v>2115</v>
      </c>
      <c r="C1155" s="26">
        <v>0</v>
      </c>
      <c r="D1155" s="10"/>
      <c r="E1155" s="10">
        <f t="shared" si="17"/>
        <v>0</v>
      </c>
    </row>
    <row r="1156" s="1" customFormat="1" spans="1:5">
      <c r="A1156" s="24" t="s">
        <v>2116</v>
      </c>
      <c r="B1156" s="25" t="s">
        <v>2117</v>
      </c>
      <c r="C1156" s="26">
        <v>0</v>
      </c>
      <c r="D1156" s="10"/>
      <c r="E1156" s="10">
        <f t="shared" ref="E1156:E1219" si="18">C1156+D1156</f>
        <v>0</v>
      </c>
    </row>
    <row r="1157" s="1" customFormat="1" spans="1:5">
      <c r="A1157" s="24" t="s">
        <v>2118</v>
      </c>
      <c r="B1157" s="25" t="s">
        <v>2119</v>
      </c>
      <c r="C1157" s="26">
        <v>0</v>
      </c>
      <c r="D1157" s="10"/>
      <c r="E1157" s="10">
        <f t="shared" si="18"/>
        <v>0</v>
      </c>
    </row>
    <row r="1158" s="1" customFormat="1" spans="1:5">
      <c r="A1158" s="24" t="s">
        <v>2120</v>
      </c>
      <c r="B1158" s="25" t="s">
        <v>2121</v>
      </c>
      <c r="C1158" s="26">
        <v>0</v>
      </c>
      <c r="D1158" s="10"/>
      <c r="E1158" s="10">
        <f t="shared" si="18"/>
        <v>0</v>
      </c>
    </row>
    <row r="1159" s="1" customFormat="1" spans="1:5">
      <c r="A1159" s="24" t="s">
        <v>2122</v>
      </c>
      <c r="B1159" s="25" t="s">
        <v>2123</v>
      </c>
      <c r="C1159" s="26">
        <v>0</v>
      </c>
      <c r="D1159" s="10"/>
      <c r="E1159" s="10">
        <f t="shared" si="18"/>
        <v>0</v>
      </c>
    </row>
    <row r="1160" s="1" customFormat="1" spans="1:5">
      <c r="A1160" s="24" t="s">
        <v>2124</v>
      </c>
      <c r="B1160" s="25" t="s">
        <v>2125</v>
      </c>
      <c r="C1160" s="26">
        <v>0</v>
      </c>
      <c r="D1160" s="10"/>
      <c r="E1160" s="10">
        <f t="shared" si="18"/>
        <v>0</v>
      </c>
    </row>
    <row r="1161" s="1" customFormat="1" spans="1:5">
      <c r="A1161" s="24" t="s">
        <v>2126</v>
      </c>
      <c r="B1161" s="25" t="s">
        <v>2127</v>
      </c>
      <c r="C1161" s="26">
        <v>0</v>
      </c>
      <c r="D1161" s="10"/>
      <c r="E1161" s="10">
        <f t="shared" si="18"/>
        <v>0</v>
      </c>
    </row>
    <row r="1162" s="1" customFormat="1" spans="1:5">
      <c r="A1162" s="24" t="s">
        <v>2128</v>
      </c>
      <c r="B1162" s="25" t="s">
        <v>2129</v>
      </c>
      <c r="C1162" s="26">
        <v>0</v>
      </c>
      <c r="D1162" s="10"/>
      <c r="E1162" s="10">
        <f t="shared" si="18"/>
        <v>0</v>
      </c>
    </row>
    <row r="1163" s="1" customFormat="1" spans="1:5">
      <c r="A1163" s="24" t="s">
        <v>2130</v>
      </c>
      <c r="B1163" s="25" t="s">
        <v>2131</v>
      </c>
      <c r="C1163" s="26">
        <v>0</v>
      </c>
      <c r="D1163" s="10"/>
      <c r="E1163" s="10">
        <f t="shared" si="18"/>
        <v>0</v>
      </c>
    </row>
    <row r="1164" s="1" customFormat="1" spans="1:5">
      <c r="A1164" s="24" t="s">
        <v>2132</v>
      </c>
      <c r="B1164" s="25" t="s">
        <v>2133</v>
      </c>
      <c r="C1164" s="26">
        <v>0</v>
      </c>
      <c r="D1164" s="10"/>
      <c r="E1164" s="10">
        <f t="shared" si="18"/>
        <v>0</v>
      </c>
    </row>
    <row r="1165" s="1" customFormat="1" spans="1:5">
      <c r="A1165" s="24" t="s">
        <v>2134</v>
      </c>
      <c r="B1165" s="25" t="s">
        <v>2135</v>
      </c>
      <c r="C1165" s="26">
        <v>0</v>
      </c>
      <c r="D1165" s="10"/>
      <c r="E1165" s="10">
        <f t="shared" si="18"/>
        <v>0</v>
      </c>
    </row>
    <row r="1166" s="1" customFormat="1" spans="1:5">
      <c r="A1166" s="24" t="s">
        <v>2136</v>
      </c>
      <c r="B1166" s="25" t="s">
        <v>2137</v>
      </c>
      <c r="C1166" s="26">
        <v>0</v>
      </c>
      <c r="D1166" s="10"/>
      <c r="E1166" s="10">
        <f t="shared" si="18"/>
        <v>0</v>
      </c>
    </row>
    <row r="1167" s="1" customFormat="1" spans="1:5">
      <c r="A1167" s="24" t="s">
        <v>2138</v>
      </c>
      <c r="B1167" s="25" t="s">
        <v>2139</v>
      </c>
      <c r="C1167" s="26">
        <v>0</v>
      </c>
      <c r="D1167" s="10"/>
      <c r="E1167" s="10">
        <f t="shared" si="18"/>
        <v>0</v>
      </c>
    </row>
    <row r="1168" s="1" customFormat="1" spans="1:5">
      <c r="A1168" s="24" t="s">
        <v>2140</v>
      </c>
      <c r="B1168" s="25" t="s">
        <v>2141</v>
      </c>
      <c r="C1168" s="26">
        <v>0</v>
      </c>
      <c r="D1168" s="10"/>
      <c r="E1168" s="10">
        <f t="shared" si="18"/>
        <v>0</v>
      </c>
    </row>
    <row r="1169" s="1" customFormat="1" spans="1:5">
      <c r="A1169" s="24" t="s">
        <v>2142</v>
      </c>
      <c r="B1169" s="25" t="s">
        <v>2143</v>
      </c>
      <c r="C1169" s="26">
        <v>0</v>
      </c>
      <c r="D1169" s="10"/>
      <c r="E1169" s="10">
        <f t="shared" si="18"/>
        <v>0</v>
      </c>
    </row>
    <row r="1170" s="1" customFormat="1" spans="1:5">
      <c r="A1170" s="24" t="s">
        <v>2144</v>
      </c>
      <c r="B1170" s="25" t="s">
        <v>2145</v>
      </c>
      <c r="C1170" s="26">
        <v>0</v>
      </c>
      <c r="D1170" s="10"/>
      <c r="E1170" s="10">
        <f t="shared" si="18"/>
        <v>0</v>
      </c>
    </row>
    <row r="1171" s="1" customFormat="1" spans="1:5">
      <c r="A1171" s="24" t="s">
        <v>2146</v>
      </c>
      <c r="B1171" s="25" t="s">
        <v>2147</v>
      </c>
      <c r="C1171" s="26">
        <v>0</v>
      </c>
      <c r="D1171" s="10"/>
      <c r="E1171" s="10">
        <f t="shared" si="18"/>
        <v>0</v>
      </c>
    </row>
    <row r="1172" s="1" customFormat="1" spans="1:5">
      <c r="A1172" s="24" t="s">
        <v>2148</v>
      </c>
      <c r="B1172" s="25" t="s">
        <v>2149</v>
      </c>
      <c r="C1172" s="26">
        <v>0</v>
      </c>
      <c r="D1172" s="10"/>
      <c r="E1172" s="10">
        <f t="shared" si="18"/>
        <v>0</v>
      </c>
    </row>
    <row r="1173" s="1" customFormat="1" spans="1:5">
      <c r="A1173" s="24" t="s">
        <v>2150</v>
      </c>
      <c r="B1173" s="25" t="s">
        <v>108</v>
      </c>
      <c r="C1173" s="26">
        <v>0</v>
      </c>
      <c r="D1173" s="10"/>
      <c r="E1173" s="10">
        <f t="shared" si="18"/>
        <v>0</v>
      </c>
    </row>
    <row r="1174" s="1" customFormat="1" spans="1:5">
      <c r="A1174" s="24" t="s">
        <v>2151</v>
      </c>
      <c r="B1174" s="25" t="s">
        <v>2152</v>
      </c>
      <c r="C1174" s="26">
        <v>0</v>
      </c>
      <c r="D1174" s="10"/>
      <c r="E1174" s="10">
        <f t="shared" si="18"/>
        <v>0</v>
      </c>
    </row>
    <row r="1175" s="1" customFormat="1" spans="1:5">
      <c r="A1175" s="21" t="s">
        <v>2153</v>
      </c>
      <c r="B1175" s="22" t="s">
        <v>2154</v>
      </c>
      <c r="C1175" s="23">
        <v>0</v>
      </c>
      <c r="D1175" s="10">
        <f>SUM(D1176:D1189)</f>
        <v>0</v>
      </c>
      <c r="E1175" s="10">
        <f t="shared" si="18"/>
        <v>0</v>
      </c>
    </row>
    <row r="1176" s="1" customFormat="1" spans="1:5">
      <c r="A1176" s="24" t="s">
        <v>2155</v>
      </c>
      <c r="B1176" s="25" t="s">
        <v>90</v>
      </c>
      <c r="C1176" s="26">
        <v>0</v>
      </c>
      <c r="D1176" s="10"/>
      <c r="E1176" s="10">
        <f t="shared" si="18"/>
        <v>0</v>
      </c>
    </row>
    <row r="1177" s="1" customFormat="1" spans="1:5">
      <c r="A1177" s="24" t="s">
        <v>2156</v>
      </c>
      <c r="B1177" s="25" t="s">
        <v>92</v>
      </c>
      <c r="C1177" s="26">
        <v>0</v>
      </c>
      <c r="D1177" s="10"/>
      <c r="E1177" s="10">
        <f t="shared" si="18"/>
        <v>0</v>
      </c>
    </row>
    <row r="1178" s="1" customFormat="1" spans="1:5">
      <c r="A1178" s="24" t="s">
        <v>2157</v>
      </c>
      <c r="B1178" s="25" t="s">
        <v>94</v>
      </c>
      <c r="C1178" s="26">
        <v>0</v>
      </c>
      <c r="D1178" s="10"/>
      <c r="E1178" s="10">
        <f t="shared" si="18"/>
        <v>0</v>
      </c>
    </row>
    <row r="1179" s="1" customFormat="1" spans="1:5">
      <c r="A1179" s="24" t="s">
        <v>2158</v>
      </c>
      <c r="B1179" s="25" t="s">
        <v>2159</v>
      </c>
      <c r="C1179" s="26">
        <v>0</v>
      </c>
      <c r="D1179" s="10"/>
      <c r="E1179" s="10">
        <f t="shared" si="18"/>
        <v>0</v>
      </c>
    </row>
    <row r="1180" s="1" customFormat="1" spans="1:5">
      <c r="A1180" s="24" t="s">
        <v>2160</v>
      </c>
      <c r="B1180" s="25" t="s">
        <v>2161</v>
      </c>
      <c r="C1180" s="26">
        <v>0</v>
      </c>
      <c r="D1180" s="10"/>
      <c r="E1180" s="10">
        <f t="shared" si="18"/>
        <v>0</v>
      </c>
    </row>
    <row r="1181" s="1" customFormat="1" spans="1:5">
      <c r="A1181" s="24" t="s">
        <v>2162</v>
      </c>
      <c r="B1181" s="25" t="s">
        <v>2163</v>
      </c>
      <c r="C1181" s="26">
        <v>0</v>
      </c>
      <c r="D1181" s="10"/>
      <c r="E1181" s="10">
        <f t="shared" si="18"/>
        <v>0</v>
      </c>
    </row>
    <row r="1182" s="1" customFormat="1" spans="1:5">
      <c r="A1182" s="24" t="s">
        <v>2164</v>
      </c>
      <c r="B1182" s="25" t="s">
        <v>2165</v>
      </c>
      <c r="C1182" s="26">
        <v>0</v>
      </c>
      <c r="D1182" s="10"/>
      <c r="E1182" s="10">
        <f t="shared" si="18"/>
        <v>0</v>
      </c>
    </row>
    <row r="1183" s="1" customFormat="1" spans="1:5">
      <c r="A1183" s="24" t="s">
        <v>2166</v>
      </c>
      <c r="B1183" s="25" t="s">
        <v>2167</v>
      </c>
      <c r="C1183" s="26">
        <v>0</v>
      </c>
      <c r="D1183" s="10"/>
      <c r="E1183" s="10">
        <f t="shared" si="18"/>
        <v>0</v>
      </c>
    </row>
    <row r="1184" s="1" customFormat="1" spans="1:5">
      <c r="A1184" s="24" t="s">
        <v>2168</v>
      </c>
      <c r="B1184" s="25" t="s">
        <v>2169</v>
      </c>
      <c r="C1184" s="26">
        <v>0</v>
      </c>
      <c r="D1184" s="10"/>
      <c r="E1184" s="10">
        <f t="shared" si="18"/>
        <v>0</v>
      </c>
    </row>
    <row r="1185" s="1" customFormat="1" spans="1:5">
      <c r="A1185" s="24" t="s">
        <v>2170</v>
      </c>
      <c r="B1185" s="25" t="s">
        <v>2171</v>
      </c>
      <c r="C1185" s="26">
        <v>0</v>
      </c>
      <c r="D1185" s="10"/>
      <c r="E1185" s="10">
        <f t="shared" si="18"/>
        <v>0</v>
      </c>
    </row>
    <row r="1186" s="1" customFormat="1" spans="1:5">
      <c r="A1186" s="24" t="s">
        <v>2172</v>
      </c>
      <c r="B1186" s="25" t="s">
        <v>2173</v>
      </c>
      <c r="C1186" s="26">
        <v>0</v>
      </c>
      <c r="D1186" s="10"/>
      <c r="E1186" s="10">
        <f t="shared" si="18"/>
        <v>0</v>
      </c>
    </row>
    <row r="1187" s="1" customFormat="1" spans="1:5">
      <c r="A1187" s="24" t="s">
        <v>2174</v>
      </c>
      <c r="B1187" s="25" t="s">
        <v>2175</v>
      </c>
      <c r="C1187" s="26">
        <v>0</v>
      </c>
      <c r="D1187" s="10"/>
      <c r="E1187" s="10">
        <f t="shared" si="18"/>
        <v>0</v>
      </c>
    </row>
    <row r="1188" s="1" customFormat="1" spans="1:5">
      <c r="A1188" s="24" t="s">
        <v>2176</v>
      </c>
      <c r="B1188" s="25" t="s">
        <v>2177</v>
      </c>
      <c r="C1188" s="26">
        <v>0</v>
      </c>
      <c r="D1188" s="10"/>
      <c r="E1188" s="10">
        <f t="shared" si="18"/>
        <v>0</v>
      </c>
    </row>
    <row r="1189" s="1" customFormat="1" spans="1:5">
      <c r="A1189" s="24" t="s">
        <v>2178</v>
      </c>
      <c r="B1189" s="25" t="s">
        <v>2179</v>
      </c>
      <c r="C1189" s="26">
        <v>0</v>
      </c>
      <c r="D1189" s="10"/>
      <c r="E1189" s="10">
        <f t="shared" si="18"/>
        <v>0</v>
      </c>
    </row>
    <row r="1190" s="1" customFormat="1" spans="1:5">
      <c r="A1190" s="21" t="s">
        <v>2180</v>
      </c>
      <c r="B1190" s="22" t="s">
        <v>2181</v>
      </c>
      <c r="C1190" s="23">
        <v>0</v>
      </c>
      <c r="D1190" s="10">
        <f>D1191</f>
        <v>0</v>
      </c>
      <c r="E1190" s="10">
        <f t="shared" si="18"/>
        <v>0</v>
      </c>
    </row>
    <row r="1191" s="1" customFormat="1" spans="1:5">
      <c r="A1191" s="28" t="s">
        <v>2182</v>
      </c>
      <c r="B1191" s="29" t="s">
        <v>2183</v>
      </c>
      <c r="C1191" s="26">
        <v>0</v>
      </c>
      <c r="D1191" s="10"/>
      <c r="E1191" s="10">
        <f t="shared" si="18"/>
        <v>0</v>
      </c>
    </row>
    <row r="1192" s="1" customFormat="1" spans="1:5">
      <c r="A1192" s="21" t="s">
        <v>2184</v>
      </c>
      <c r="B1192" s="22" t="s">
        <v>2185</v>
      </c>
      <c r="C1192" s="23">
        <v>700</v>
      </c>
      <c r="D1192" s="10">
        <f>D1193+D1204+D1208</f>
        <v>-30</v>
      </c>
      <c r="E1192" s="10">
        <f t="shared" si="18"/>
        <v>670</v>
      </c>
    </row>
    <row r="1193" s="1" customFormat="1" spans="1:5">
      <c r="A1193" s="21" t="s">
        <v>2186</v>
      </c>
      <c r="B1193" s="22" t="s">
        <v>2187</v>
      </c>
      <c r="C1193" s="23">
        <v>0</v>
      </c>
      <c r="D1193" s="10">
        <f>SUM(D1194:D1203)</f>
        <v>0</v>
      </c>
      <c r="E1193" s="10">
        <f t="shared" si="18"/>
        <v>0</v>
      </c>
    </row>
    <row r="1194" s="1" customFormat="1" spans="1:5">
      <c r="A1194" s="24" t="s">
        <v>2188</v>
      </c>
      <c r="B1194" s="25" t="s">
        <v>2189</v>
      </c>
      <c r="C1194" s="26">
        <v>0</v>
      </c>
      <c r="D1194" s="10"/>
      <c r="E1194" s="10">
        <f t="shared" si="18"/>
        <v>0</v>
      </c>
    </row>
    <row r="1195" s="1" customFormat="1" spans="1:5">
      <c r="A1195" s="24" t="s">
        <v>2190</v>
      </c>
      <c r="B1195" s="25" t="s">
        <v>2191</v>
      </c>
      <c r="C1195" s="26">
        <v>0</v>
      </c>
      <c r="D1195" s="10"/>
      <c r="E1195" s="10">
        <f t="shared" si="18"/>
        <v>0</v>
      </c>
    </row>
    <row r="1196" s="1" customFormat="1" spans="1:5">
      <c r="A1196" s="24" t="s">
        <v>2192</v>
      </c>
      <c r="B1196" s="25" t="s">
        <v>2193</v>
      </c>
      <c r="C1196" s="26">
        <v>0</v>
      </c>
      <c r="D1196" s="10"/>
      <c r="E1196" s="10">
        <f t="shared" si="18"/>
        <v>0</v>
      </c>
    </row>
    <row r="1197" s="1" customFormat="1" spans="1:5">
      <c r="A1197" s="24" t="s">
        <v>2194</v>
      </c>
      <c r="B1197" s="25" t="s">
        <v>2195</v>
      </c>
      <c r="C1197" s="26">
        <v>0</v>
      </c>
      <c r="D1197" s="10"/>
      <c r="E1197" s="10">
        <f t="shared" si="18"/>
        <v>0</v>
      </c>
    </row>
    <row r="1198" s="1" customFormat="1" spans="1:5">
      <c r="A1198" s="24" t="s">
        <v>2196</v>
      </c>
      <c r="B1198" s="25" t="s">
        <v>2197</v>
      </c>
      <c r="C1198" s="26">
        <v>0</v>
      </c>
      <c r="D1198" s="10"/>
      <c r="E1198" s="10">
        <f t="shared" si="18"/>
        <v>0</v>
      </c>
    </row>
    <row r="1199" s="1" customFormat="1" spans="1:5">
      <c r="A1199" s="24" t="s">
        <v>2198</v>
      </c>
      <c r="B1199" s="25" t="s">
        <v>2199</v>
      </c>
      <c r="C1199" s="26">
        <v>0</v>
      </c>
      <c r="D1199" s="10"/>
      <c r="E1199" s="10">
        <f t="shared" si="18"/>
        <v>0</v>
      </c>
    </row>
    <row r="1200" s="1" customFormat="1" spans="1:5">
      <c r="A1200" s="24" t="s">
        <v>2200</v>
      </c>
      <c r="B1200" s="25" t="s">
        <v>2201</v>
      </c>
      <c r="C1200" s="26">
        <v>0</v>
      </c>
      <c r="D1200" s="10"/>
      <c r="E1200" s="10">
        <f t="shared" si="18"/>
        <v>0</v>
      </c>
    </row>
    <row r="1201" s="1" customFormat="1" spans="1:5">
      <c r="A1201" s="24" t="s">
        <v>2202</v>
      </c>
      <c r="B1201" s="25" t="s">
        <v>2203</v>
      </c>
      <c r="C1201" s="26">
        <v>0</v>
      </c>
      <c r="D1201" s="10"/>
      <c r="E1201" s="10">
        <f t="shared" si="18"/>
        <v>0</v>
      </c>
    </row>
    <row r="1202" s="1" customFormat="1" spans="1:5">
      <c r="A1202" s="24" t="s">
        <v>2204</v>
      </c>
      <c r="B1202" s="25" t="s">
        <v>2205</v>
      </c>
      <c r="C1202" s="26">
        <v>0</v>
      </c>
      <c r="D1202" s="10"/>
      <c r="E1202" s="10">
        <f t="shared" si="18"/>
        <v>0</v>
      </c>
    </row>
    <row r="1203" s="1" customFormat="1" spans="1:5">
      <c r="A1203" s="24" t="s">
        <v>2206</v>
      </c>
      <c r="B1203" s="25" t="s">
        <v>2207</v>
      </c>
      <c r="C1203" s="26">
        <v>0</v>
      </c>
      <c r="D1203" s="10"/>
      <c r="E1203" s="10">
        <f t="shared" si="18"/>
        <v>0</v>
      </c>
    </row>
    <row r="1204" s="1" customFormat="1" spans="1:5">
      <c r="A1204" s="21" t="s">
        <v>2208</v>
      </c>
      <c r="B1204" s="22" t="s">
        <v>2209</v>
      </c>
      <c r="C1204" s="23">
        <v>700</v>
      </c>
      <c r="D1204" s="10">
        <f>SUM(D1205:D1207)</f>
        <v>-30</v>
      </c>
      <c r="E1204" s="10">
        <f t="shared" si="18"/>
        <v>670</v>
      </c>
    </row>
    <row r="1205" s="1" customFormat="1" spans="1:5">
      <c r="A1205" s="24" t="s">
        <v>2210</v>
      </c>
      <c r="B1205" s="25" t="s">
        <v>2211</v>
      </c>
      <c r="C1205" s="26">
        <v>429</v>
      </c>
      <c r="D1205" s="10">
        <v>-18</v>
      </c>
      <c r="E1205" s="10">
        <f t="shared" si="18"/>
        <v>411</v>
      </c>
    </row>
    <row r="1206" s="1" customFormat="1" spans="1:5">
      <c r="A1206" s="24" t="s">
        <v>2212</v>
      </c>
      <c r="B1206" s="25" t="s">
        <v>2213</v>
      </c>
      <c r="C1206" s="26">
        <v>0</v>
      </c>
      <c r="D1206" s="10"/>
      <c r="E1206" s="10">
        <f t="shared" si="18"/>
        <v>0</v>
      </c>
    </row>
    <row r="1207" s="1" customFormat="1" spans="1:5">
      <c r="A1207" s="24" t="s">
        <v>2214</v>
      </c>
      <c r="B1207" s="25" t="s">
        <v>2215</v>
      </c>
      <c r="C1207" s="26">
        <v>271</v>
      </c>
      <c r="D1207" s="10">
        <v>-12</v>
      </c>
      <c r="E1207" s="10">
        <f t="shared" si="18"/>
        <v>259</v>
      </c>
    </row>
    <row r="1208" s="1" customFormat="1" spans="1:5">
      <c r="A1208" s="21" t="s">
        <v>2216</v>
      </c>
      <c r="B1208" s="22" t="s">
        <v>2217</v>
      </c>
      <c r="C1208" s="23">
        <v>0</v>
      </c>
      <c r="D1208" s="10">
        <f>SUM(D1209:D1211)</f>
        <v>0</v>
      </c>
      <c r="E1208" s="10">
        <f t="shared" si="18"/>
        <v>0</v>
      </c>
    </row>
    <row r="1209" s="1" customFormat="1" spans="1:5">
      <c r="A1209" s="24" t="s">
        <v>2218</v>
      </c>
      <c r="B1209" s="25" t="s">
        <v>2219</v>
      </c>
      <c r="C1209" s="26">
        <v>0</v>
      </c>
      <c r="D1209" s="10"/>
      <c r="E1209" s="10">
        <f t="shared" si="18"/>
        <v>0</v>
      </c>
    </row>
    <row r="1210" s="1" customFormat="1" spans="1:5">
      <c r="A1210" s="24" t="s">
        <v>2220</v>
      </c>
      <c r="B1210" s="25" t="s">
        <v>2221</v>
      </c>
      <c r="C1210" s="26">
        <v>0</v>
      </c>
      <c r="D1210" s="10"/>
      <c r="E1210" s="10">
        <f t="shared" si="18"/>
        <v>0</v>
      </c>
    </row>
    <row r="1211" s="1" customFormat="1" spans="1:5">
      <c r="A1211" s="24" t="s">
        <v>2222</v>
      </c>
      <c r="B1211" s="25" t="s">
        <v>2223</v>
      </c>
      <c r="C1211" s="26">
        <v>0</v>
      </c>
      <c r="D1211" s="10"/>
      <c r="E1211" s="10">
        <f t="shared" si="18"/>
        <v>0</v>
      </c>
    </row>
    <row r="1212" s="1" customFormat="1" spans="1:5">
      <c r="A1212" s="21" t="s">
        <v>2224</v>
      </c>
      <c r="B1212" s="22" t="s">
        <v>2225</v>
      </c>
      <c r="C1212" s="23">
        <v>0</v>
      </c>
      <c r="D1212" s="10">
        <f>D1213+D1231+D1237+D1243</f>
        <v>0</v>
      </c>
      <c r="E1212" s="10">
        <f t="shared" si="18"/>
        <v>0</v>
      </c>
    </row>
    <row r="1213" s="1" customFormat="1" spans="1:5">
      <c r="A1213" s="21" t="s">
        <v>2226</v>
      </c>
      <c r="B1213" s="22" t="s">
        <v>2227</v>
      </c>
      <c r="C1213" s="23">
        <v>0</v>
      </c>
      <c r="D1213" s="10">
        <f>SUM(D1214:D1230)</f>
        <v>0</v>
      </c>
      <c r="E1213" s="10">
        <f t="shared" si="18"/>
        <v>0</v>
      </c>
    </row>
    <row r="1214" s="1" customFormat="1" spans="1:5">
      <c r="A1214" s="24" t="s">
        <v>2228</v>
      </c>
      <c r="B1214" s="25" t="s">
        <v>90</v>
      </c>
      <c r="C1214" s="26">
        <v>0</v>
      </c>
      <c r="D1214" s="10"/>
      <c r="E1214" s="10">
        <f t="shared" si="18"/>
        <v>0</v>
      </c>
    </row>
    <row r="1215" s="1" customFormat="1" spans="1:5">
      <c r="A1215" s="24" t="s">
        <v>2229</v>
      </c>
      <c r="B1215" s="25" t="s">
        <v>92</v>
      </c>
      <c r="C1215" s="26">
        <v>0</v>
      </c>
      <c r="D1215" s="10"/>
      <c r="E1215" s="10">
        <f t="shared" si="18"/>
        <v>0</v>
      </c>
    </row>
    <row r="1216" s="1" customFormat="1" spans="1:5">
      <c r="A1216" s="24" t="s">
        <v>2230</v>
      </c>
      <c r="B1216" s="25" t="s">
        <v>94</v>
      </c>
      <c r="C1216" s="26">
        <v>0</v>
      </c>
      <c r="D1216" s="10"/>
      <c r="E1216" s="10">
        <f t="shared" si="18"/>
        <v>0</v>
      </c>
    </row>
    <row r="1217" s="1" customFormat="1" spans="1:5">
      <c r="A1217" s="24" t="s">
        <v>2231</v>
      </c>
      <c r="B1217" s="25" t="s">
        <v>2232</v>
      </c>
      <c r="C1217" s="26">
        <v>0</v>
      </c>
      <c r="D1217" s="10"/>
      <c r="E1217" s="10">
        <f t="shared" si="18"/>
        <v>0</v>
      </c>
    </row>
    <row r="1218" s="1" customFormat="1" spans="1:5">
      <c r="A1218" s="24" t="s">
        <v>2233</v>
      </c>
      <c r="B1218" s="25" t="s">
        <v>2234</v>
      </c>
      <c r="C1218" s="26">
        <v>0</v>
      </c>
      <c r="D1218" s="10"/>
      <c r="E1218" s="10">
        <f t="shared" si="18"/>
        <v>0</v>
      </c>
    </row>
    <row r="1219" s="1" customFormat="1" spans="1:5">
      <c r="A1219" s="24" t="s">
        <v>2235</v>
      </c>
      <c r="B1219" s="25" t="s">
        <v>2236</v>
      </c>
      <c r="C1219" s="26">
        <v>0</v>
      </c>
      <c r="D1219" s="10"/>
      <c r="E1219" s="10">
        <f t="shared" si="18"/>
        <v>0</v>
      </c>
    </row>
    <row r="1220" s="1" customFormat="1" spans="1:5">
      <c r="A1220" s="24" t="s">
        <v>2237</v>
      </c>
      <c r="B1220" s="25" t="s">
        <v>2238</v>
      </c>
      <c r="C1220" s="26">
        <v>0</v>
      </c>
      <c r="D1220" s="10"/>
      <c r="E1220" s="10">
        <f t="shared" ref="E1220:E1283" si="19">C1220+D1220</f>
        <v>0</v>
      </c>
    </row>
    <row r="1221" s="1" customFormat="1" spans="1:5">
      <c r="A1221" s="24" t="s">
        <v>2239</v>
      </c>
      <c r="B1221" s="25" t="s">
        <v>2240</v>
      </c>
      <c r="C1221" s="26">
        <v>0</v>
      </c>
      <c r="D1221" s="10"/>
      <c r="E1221" s="10">
        <f t="shared" si="19"/>
        <v>0</v>
      </c>
    </row>
    <row r="1222" s="1" customFormat="1" spans="1:5">
      <c r="A1222" s="24" t="s">
        <v>2241</v>
      </c>
      <c r="B1222" s="25" t="s">
        <v>2242</v>
      </c>
      <c r="C1222" s="26">
        <v>0</v>
      </c>
      <c r="D1222" s="10"/>
      <c r="E1222" s="10">
        <f t="shared" si="19"/>
        <v>0</v>
      </c>
    </row>
    <row r="1223" s="1" customFormat="1" spans="1:5">
      <c r="A1223" s="24" t="s">
        <v>2243</v>
      </c>
      <c r="B1223" s="25" t="s">
        <v>2244</v>
      </c>
      <c r="C1223" s="26">
        <v>0</v>
      </c>
      <c r="D1223" s="10"/>
      <c r="E1223" s="10">
        <f t="shared" si="19"/>
        <v>0</v>
      </c>
    </row>
    <row r="1224" s="1" customFormat="1" spans="1:5">
      <c r="A1224" s="24" t="s">
        <v>2245</v>
      </c>
      <c r="B1224" s="25" t="s">
        <v>2246</v>
      </c>
      <c r="C1224" s="26">
        <v>0</v>
      </c>
      <c r="D1224" s="10"/>
      <c r="E1224" s="10">
        <f t="shared" si="19"/>
        <v>0</v>
      </c>
    </row>
    <row r="1225" s="1" customFormat="1" spans="1:5">
      <c r="A1225" s="24" t="s">
        <v>2247</v>
      </c>
      <c r="B1225" s="25" t="s">
        <v>2248</v>
      </c>
      <c r="C1225" s="26">
        <v>0</v>
      </c>
      <c r="D1225" s="10"/>
      <c r="E1225" s="10">
        <f t="shared" si="19"/>
        <v>0</v>
      </c>
    </row>
    <row r="1226" s="1" customFormat="1" spans="1:5">
      <c r="A1226" s="24" t="s">
        <v>2249</v>
      </c>
      <c r="B1226" s="25" t="s">
        <v>2250</v>
      </c>
      <c r="C1226" s="26">
        <v>0</v>
      </c>
      <c r="D1226" s="10"/>
      <c r="E1226" s="10">
        <f t="shared" si="19"/>
        <v>0</v>
      </c>
    </row>
    <row r="1227" s="1" customFormat="1" spans="1:5">
      <c r="A1227" s="24" t="s">
        <v>2251</v>
      </c>
      <c r="B1227" s="25" t="s">
        <v>2252</v>
      </c>
      <c r="C1227" s="26">
        <v>0</v>
      </c>
      <c r="D1227" s="10"/>
      <c r="E1227" s="10">
        <f t="shared" si="19"/>
        <v>0</v>
      </c>
    </row>
    <row r="1228" s="1" customFormat="1" spans="1:5">
      <c r="A1228" s="24" t="s">
        <v>2253</v>
      </c>
      <c r="B1228" s="25" t="s">
        <v>2254</v>
      </c>
      <c r="C1228" s="26">
        <v>0</v>
      </c>
      <c r="D1228" s="10"/>
      <c r="E1228" s="10">
        <f t="shared" si="19"/>
        <v>0</v>
      </c>
    </row>
    <row r="1229" s="1" customFormat="1" spans="1:5">
      <c r="A1229" s="24" t="s">
        <v>2255</v>
      </c>
      <c r="B1229" s="25" t="s">
        <v>108</v>
      </c>
      <c r="C1229" s="26">
        <v>0</v>
      </c>
      <c r="D1229" s="10"/>
      <c r="E1229" s="10">
        <f t="shared" si="19"/>
        <v>0</v>
      </c>
    </row>
    <row r="1230" s="1" customFormat="1" spans="1:5">
      <c r="A1230" s="24" t="s">
        <v>2256</v>
      </c>
      <c r="B1230" s="25" t="s">
        <v>2257</v>
      </c>
      <c r="C1230" s="26">
        <v>0</v>
      </c>
      <c r="D1230" s="10"/>
      <c r="E1230" s="10">
        <f t="shared" si="19"/>
        <v>0</v>
      </c>
    </row>
    <row r="1231" s="1" customFormat="1" spans="1:5">
      <c r="A1231" s="21" t="s">
        <v>2258</v>
      </c>
      <c r="B1231" s="22" t="s">
        <v>2259</v>
      </c>
      <c r="C1231" s="23">
        <v>0</v>
      </c>
      <c r="D1231" s="10">
        <f>SUM(D1232:D1236)</f>
        <v>0</v>
      </c>
      <c r="E1231" s="10">
        <f t="shared" si="19"/>
        <v>0</v>
      </c>
    </row>
    <row r="1232" s="1" customFormat="1" spans="1:5">
      <c r="A1232" s="24" t="s">
        <v>2260</v>
      </c>
      <c r="B1232" s="25" t="s">
        <v>2261</v>
      </c>
      <c r="C1232" s="26">
        <v>0</v>
      </c>
      <c r="D1232" s="10"/>
      <c r="E1232" s="10">
        <f t="shared" si="19"/>
        <v>0</v>
      </c>
    </row>
    <row r="1233" s="1" customFormat="1" spans="1:5">
      <c r="A1233" s="24" t="s">
        <v>2262</v>
      </c>
      <c r="B1233" s="25" t="s">
        <v>2263</v>
      </c>
      <c r="C1233" s="26">
        <v>0</v>
      </c>
      <c r="D1233" s="10"/>
      <c r="E1233" s="10">
        <f t="shared" si="19"/>
        <v>0</v>
      </c>
    </row>
    <row r="1234" s="1" customFormat="1" spans="1:5">
      <c r="A1234" s="24" t="s">
        <v>2264</v>
      </c>
      <c r="B1234" s="25" t="s">
        <v>2265</v>
      </c>
      <c r="C1234" s="26">
        <v>0</v>
      </c>
      <c r="D1234" s="10"/>
      <c r="E1234" s="10">
        <f t="shared" si="19"/>
        <v>0</v>
      </c>
    </row>
    <row r="1235" s="1" customFormat="1" spans="1:5">
      <c r="A1235" s="24" t="s">
        <v>2266</v>
      </c>
      <c r="B1235" s="25" t="s">
        <v>2267</v>
      </c>
      <c r="C1235" s="26">
        <v>0</v>
      </c>
      <c r="D1235" s="10"/>
      <c r="E1235" s="10">
        <f t="shared" si="19"/>
        <v>0</v>
      </c>
    </row>
    <row r="1236" s="1" customFormat="1" spans="1:5">
      <c r="A1236" s="24" t="s">
        <v>2268</v>
      </c>
      <c r="B1236" s="25" t="s">
        <v>2269</v>
      </c>
      <c r="C1236" s="26">
        <v>0</v>
      </c>
      <c r="D1236" s="10"/>
      <c r="E1236" s="10">
        <f t="shared" si="19"/>
        <v>0</v>
      </c>
    </row>
    <row r="1237" s="1" customFormat="1" spans="1:5">
      <c r="A1237" s="21" t="s">
        <v>2270</v>
      </c>
      <c r="B1237" s="22" t="s">
        <v>2271</v>
      </c>
      <c r="C1237" s="23">
        <v>0</v>
      </c>
      <c r="D1237" s="10">
        <f>SUM(D1238:D1242)</f>
        <v>0</v>
      </c>
      <c r="E1237" s="10">
        <f t="shared" si="19"/>
        <v>0</v>
      </c>
    </row>
    <row r="1238" s="1" customFormat="1" spans="1:5">
      <c r="A1238" s="24" t="s">
        <v>2272</v>
      </c>
      <c r="B1238" s="25" t="s">
        <v>2273</v>
      </c>
      <c r="C1238" s="26">
        <v>0</v>
      </c>
      <c r="D1238" s="10"/>
      <c r="E1238" s="10">
        <f t="shared" si="19"/>
        <v>0</v>
      </c>
    </row>
    <row r="1239" s="1" customFormat="1" spans="1:5">
      <c r="A1239" s="24" t="s">
        <v>2274</v>
      </c>
      <c r="B1239" s="25" t="s">
        <v>2275</v>
      </c>
      <c r="C1239" s="26">
        <v>0</v>
      </c>
      <c r="D1239" s="10"/>
      <c r="E1239" s="10">
        <f t="shared" si="19"/>
        <v>0</v>
      </c>
    </row>
    <row r="1240" s="1" customFormat="1" spans="1:5">
      <c r="A1240" s="24" t="s">
        <v>2276</v>
      </c>
      <c r="B1240" s="25" t="s">
        <v>2277</v>
      </c>
      <c r="C1240" s="26">
        <v>0</v>
      </c>
      <c r="D1240" s="10"/>
      <c r="E1240" s="10">
        <f t="shared" si="19"/>
        <v>0</v>
      </c>
    </row>
    <row r="1241" s="1" customFormat="1" spans="1:5">
      <c r="A1241" s="24" t="s">
        <v>2278</v>
      </c>
      <c r="B1241" s="25" t="s">
        <v>2279</v>
      </c>
      <c r="C1241" s="26">
        <v>0</v>
      </c>
      <c r="D1241" s="10"/>
      <c r="E1241" s="10">
        <f t="shared" si="19"/>
        <v>0</v>
      </c>
    </row>
    <row r="1242" s="1" customFormat="1" spans="1:5">
      <c r="A1242" s="24" t="s">
        <v>2280</v>
      </c>
      <c r="B1242" s="25" t="s">
        <v>2281</v>
      </c>
      <c r="C1242" s="26">
        <v>0</v>
      </c>
      <c r="D1242" s="10"/>
      <c r="E1242" s="10">
        <f t="shared" si="19"/>
        <v>0</v>
      </c>
    </row>
    <row r="1243" s="1" customFormat="1" spans="1:5">
      <c r="A1243" s="21" t="s">
        <v>2282</v>
      </c>
      <c r="B1243" s="22" t="s">
        <v>2283</v>
      </c>
      <c r="C1243" s="23">
        <v>0</v>
      </c>
      <c r="D1243" s="10">
        <f>SUM(D1244:D1254)</f>
        <v>0</v>
      </c>
      <c r="E1243" s="10">
        <f t="shared" si="19"/>
        <v>0</v>
      </c>
    </row>
    <row r="1244" s="1" customFormat="1" spans="1:5">
      <c r="A1244" s="24" t="s">
        <v>2284</v>
      </c>
      <c r="B1244" s="25" t="s">
        <v>2285</v>
      </c>
      <c r="C1244" s="26">
        <v>0</v>
      </c>
      <c r="D1244" s="10"/>
      <c r="E1244" s="10">
        <f t="shared" si="19"/>
        <v>0</v>
      </c>
    </row>
    <row r="1245" s="1" customFormat="1" spans="1:5">
      <c r="A1245" s="24" t="s">
        <v>2286</v>
      </c>
      <c r="B1245" s="25" t="s">
        <v>2287</v>
      </c>
      <c r="C1245" s="26">
        <v>0</v>
      </c>
      <c r="D1245" s="10"/>
      <c r="E1245" s="10">
        <f t="shared" si="19"/>
        <v>0</v>
      </c>
    </row>
    <row r="1246" s="1" customFormat="1" spans="1:5">
      <c r="A1246" s="24" t="s">
        <v>2288</v>
      </c>
      <c r="B1246" s="25" t="s">
        <v>2289</v>
      </c>
      <c r="C1246" s="26">
        <v>0</v>
      </c>
      <c r="D1246" s="10"/>
      <c r="E1246" s="10">
        <f t="shared" si="19"/>
        <v>0</v>
      </c>
    </row>
    <row r="1247" s="1" customFormat="1" spans="1:5">
      <c r="A1247" s="24" t="s">
        <v>2290</v>
      </c>
      <c r="B1247" s="25" t="s">
        <v>2291</v>
      </c>
      <c r="C1247" s="26">
        <v>0</v>
      </c>
      <c r="D1247" s="10"/>
      <c r="E1247" s="10">
        <f t="shared" si="19"/>
        <v>0</v>
      </c>
    </row>
    <row r="1248" s="1" customFormat="1" spans="1:5">
      <c r="A1248" s="24" t="s">
        <v>2292</v>
      </c>
      <c r="B1248" s="25" t="s">
        <v>2293</v>
      </c>
      <c r="C1248" s="26">
        <v>0</v>
      </c>
      <c r="D1248" s="10"/>
      <c r="E1248" s="10">
        <f t="shared" si="19"/>
        <v>0</v>
      </c>
    </row>
    <row r="1249" s="1" customFormat="1" spans="1:5">
      <c r="A1249" s="24" t="s">
        <v>2294</v>
      </c>
      <c r="B1249" s="25" t="s">
        <v>2295</v>
      </c>
      <c r="C1249" s="26">
        <v>0</v>
      </c>
      <c r="D1249" s="10"/>
      <c r="E1249" s="10">
        <f t="shared" si="19"/>
        <v>0</v>
      </c>
    </row>
    <row r="1250" s="1" customFormat="1" spans="1:5">
      <c r="A1250" s="24" t="s">
        <v>2296</v>
      </c>
      <c r="B1250" s="25" t="s">
        <v>2297</v>
      </c>
      <c r="C1250" s="26">
        <v>0</v>
      </c>
      <c r="D1250" s="10"/>
      <c r="E1250" s="10">
        <f t="shared" si="19"/>
        <v>0</v>
      </c>
    </row>
    <row r="1251" s="1" customFormat="1" spans="1:5">
      <c r="A1251" s="24" t="s">
        <v>2298</v>
      </c>
      <c r="B1251" s="25" t="s">
        <v>2299</v>
      </c>
      <c r="C1251" s="26">
        <v>0</v>
      </c>
      <c r="D1251" s="10"/>
      <c r="E1251" s="10">
        <f t="shared" si="19"/>
        <v>0</v>
      </c>
    </row>
    <row r="1252" s="1" customFormat="1" spans="1:5">
      <c r="A1252" s="24" t="s">
        <v>2300</v>
      </c>
      <c r="B1252" s="25" t="s">
        <v>2301</v>
      </c>
      <c r="C1252" s="26">
        <v>0</v>
      </c>
      <c r="D1252" s="10"/>
      <c r="E1252" s="10">
        <f t="shared" si="19"/>
        <v>0</v>
      </c>
    </row>
    <row r="1253" s="1" customFormat="1" spans="1:5">
      <c r="A1253" s="24" t="s">
        <v>2302</v>
      </c>
      <c r="B1253" s="25" t="s">
        <v>2303</v>
      </c>
      <c r="C1253" s="26">
        <v>0</v>
      </c>
      <c r="D1253" s="10"/>
      <c r="E1253" s="10">
        <f t="shared" si="19"/>
        <v>0</v>
      </c>
    </row>
    <row r="1254" s="1" customFormat="1" spans="1:5">
      <c r="A1254" s="24" t="s">
        <v>2304</v>
      </c>
      <c r="B1254" s="25" t="s">
        <v>2305</v>
      </c>
      <c r="C1254" s="26">
        <v>0</v>
      </c>
      <c r="D1254" s="10"/>
      <c r="E1254" s="10">
        <f t="shared" si="19"/>
        <v>0</v>
      </c>
    </row>
    <row r="1255" s="1" customFormat="1" spans="1:5">
      <c r="A1255" s="21" t="s">
        <v>2306</v>
      </c>
      <c r="B1255" s="22" t="s">
        <v>2307</v>
      </c>
      <c r="C1255" s="23">
        <v>16</v>
      </c>
      <c r="D1255" s="10">
        <f>D1256+D1268+D1274+D1280+D1288+D1301+D1305+D1309</f>
        <v>0</v>
      </c>
      <c r="E1255" s="10">
        <f t="shared" si="19"/>
        <v>16</v>
      </c>
    </row>
    <row r="1256" s="1" customFormat="1" spans="1:5">
      <c r="A1256" s="21" t="s">
        <v>2308</v>
      </c>
      <c r="B1256" s="22" t="s">
        <v>2309</v>
      </c>
      <c r="C1256" s="23">
        <v>0</v>
      </c>
      <c r="D1256" s="10">
        <f>SUM(D1257:D1267)</f>
        <v>0</v>
      </c>
      <c r="E1256" s="10">
        <f t="shared" si="19"/>
        <v>0</v>
      </c>
    </row>
    <row r="1257" s="1" customFormat="1" spans="1:5">
      <c r="A1257" s="24" t="s">
        <v>2310</v>
      </c>
      <c r="B1257" s="25" t="s">
        <v>90</v>
      </c>
      <c r="C1257" s="26">
        <v>0</v>
      </c>
      <c r="D1257" s="10"/>
      <c r="E1257" s="10">
        <f t="shared" si="19"/>
        <v>0</v>
      </c>
    </row>
    <row r="1258" s="1" customFormat="1" spans="1:5">
      <c r="A1258" s="24" t="s">
        <v>2311</v>
      </c>
      <c r="B1258" s="25" t="s">
        <v>92</v>
      </c>
      <c r="C1258" s="26">
        <v>0</v>
      </c>
      <c r="D1258" s="10"/>
      <c r="E1258" s="10">
        <f t="shared" si="19"/>
        <v>0</v>
      </c>
    </row>
    <row r="1259" s="1" customFormat="1" spans="1:5">
      <c r="A1259" s="24" t="s">
        <v>2312</v>
      </c>
      <c r="B1259" s="25" t="s">
        <v>94</v>
      </c>
      <c r="C1259" s="26">
        <v>0</v>
      </c>
      <c r="D1259" s="10"/>
      <c r="E1259" s="10">
        <f t="shared" si="19"/>
        <v>0</v>
      </c>
    </row>
    <row r="1260" s="1" customFormat="1" spans="1:5">
      <c r="A1260" s="24" t="s">
        <v>2313</v>
      </c>
      <c r="B1260" s="25" t="s">
        <v>2314</v>
      </c>
      <c r="C1260" s="26">
        <v>0</v>
      </c>
      <c r="D1260" s="10"/>
      <c r="E1260" s="10">
        <f t="shared" si="19"/>
        <v>0</v>
      </c>
    </row>
    <row r="1261" s="1" customFormat="1" spans="1:5">
      <c r="A1261" s="24" t="s">
        <v>2315</v>
      </c>
      <c r="B1261" s="25" t="s">
        <v>2316</v>
      </c>
      <c r="C1261" s="26">
        <v>0</v>
      </c>
      <c r="D1261" s="10"/>
      <c r="E1261" s="10">
        <f t="shared" si="19"/>
        <v>0</v>
      </c>
    </row>
    <row r="1262" s="1" customFormat="1" spans="1:5">
      <c r="A1262" s="24" t="s">
        <v>2317</v>
      </c>
      <c r="B1262" s="25" t="s">
        <v>2318</v>
      </c>
      <c r="C1262" s="26">
        <v>0</v>
      </c>
      <c r="D1262" s="10"/>
      <c r="E1262" s="10">
        <f t="shared" si="19"/>
        <v>0</v>
      </c>
    </row>
    <row r="1263" s="1" customFormat="1" spans="1:5">
      <c r="A1263" s="24" t="s">
        <v>2319</v>
      </c>
      <c r="B1263" s="25" t="s">
        <v>2320</v>
      </c>
      <c r="C1263" s="26">
        <v>0</v>
      </c>
      <c r="D1263" s="10"/>
      <c r="E1263" s="10">
        <f t="shared" si="19"/>
        <v>0</v>
      </c>
    </row>
    <row r="1264" s="1" customFormat="1" spans="1:5">
      <c r="A1264" s="24" t="s">
        <v>2321</v>
      </c>
      <c r="B1264" s="25" t="s">
        <v>2322</v>
      </c>
      <c r="C1264" s="26">
        <v>0</v>
      </c>
      <c r="D1264" s="10"/>
      <c r="E1264" s="10">
        <f t="shared" si="19"/>
        <v>0</v>
      </c>
    </row>
    <row r="1265" s="1" customFormat="1" spans="1:5">
      <c r="A1265" s="24" t="s">
        <v>2323</v>
      </c>
      <c r="B1265" s="25" t="s">
        <v>2324</v>
      </c>
      <c r="C1265" s="26">
        <v>0</v>
      </c>
      <c r="D1265" s="10"/>
      <c r="E1265" s="10">
        <f t="shared" si="19"/>
        <v>0</v>
      </c>
    </row>
    <row r="1266" s="1" customFormat="1" spans="1:5">
      <c r="A1266" s="24" t="s">
        <v>2325</v>
      </c>
      <c r="B1266" s="25" t="s">
        <v>108</v>
      </c>
      <c r="C1266" s="26">
        <v>0</v>
      </c>
      <c r="D1266" s="10"/>
      <c r="E1266" s="10">
        <f t="shared" si="19"/>
        <v>0</v>
      </c>
    </row>
    <row r="1267" s="1" customFormat="1" spans="1:5">
      <c r="A1267" s="24" t="s">
        <v>2326</v>
      </c>
      <c r="B1267" s="25" t="s">
        <v>2327</v>
      </c>
      <c r="C1267" s="26">
        <v>0</v>
      </c>
      <c r="D1267" s="10"/>
      <c r="E1267" s="10">
        <f t="shared" si="19"/>
        <v>0</v>
      </c>
    </row>
    <row r="1268" s="1" customFormat="1" spans="1:5">
      <c r="A1268" s="21" t="s">
        <v>2328</v>
      </c>
      <c r="B1268" s="22" t="s">
        <v>2329</v>
      </c>
      <c r="C1268" s="23">
        <v>6</v>
      </c>
      <c r="D1268" s="10">
        <f>SUM(D1269:D1273)</f>
        <v>0</v>
      </c>
      <c r="E1268" s="10">
        <f t="shared" si="19"/>
        <v>6</v>
      </c>
    </row>
    <row r="1269" s="1" customFormat="1" spans="1:5">
      <c r="A1269" s="24" t="s">
        <v>2330</v>
      </c>
      <c r="B1269" s="25" t="s">
        <v>90</v>
      </c>
      <c r="C1269" s="26">
        <v>0</v>
      </c>
      <c r="D1269" s="10"/>
      <c r="E1269" s="10">
        <f t="shared" si="19"/>
        <v>0</v>
      </c>
    </row>
    <row r="1270" s="1" customFormat="1" spans="1:5">
      <c r="A1270" s="24" t="s">
        <v>2331</v>
      </c>
      <c r="B1270" s="25" t="s">
        <v>92</v>
      </c>
      <c r="C1270" s="26">
        <v>0</v>
      </c>
      <c r="D1270" s="10"/>
      <c r="E1270" s="10">
        <f t="shared" si="19"/>
        <v>0</v>
      </c>
    </row>
    <row r="1271" s="1" customFormat="1" spans="1:5">
      <c r="A1271" s="24" t="s">
        <v>2332</v>
      </c>
      <c r="B1271" s="25" t="s">
        <v>94</v>
      </c>
      <c r="C1271" s="26">
        <v>0</v>
      </c>
      <c r="D1271" s="10"/>
      <c r="E1271" s="10">
        <f t="shared" si="19"/>
        <v>0</v>
      </c>
    </row>
    <row r="1272" s="1" customFormat="1" spans="1:5">
      <c r="A1272" s="24" t="s">
        <v>2333</v>
      </c>
      <c r="B1272" s="25" t="s">
        <v>2334</v>
      </c>
      <c r="C1272" s="26">
        <v>0</v>
      </c>
      <c r="D1272" s="10"/>
      <c r="E1272" s="10">
        <f t="shared" si="19"/>
        <v>0</v>
      </c>
    </row>
    <row r="1273" s="1" customFormat="1" spans="1:5">
      <c r="A1273" s="24" t="s">
        <v>2335</v>
      </c>
      <c r="B1273" s="25" t="s">
        <v>2336</v>
      </c>
      <c r="C1273" s="26">
        <v>6</v>
      </c>
      <c r="D1273" s="10"/>
      <c r="E1273" s="10">
        <f t="shared" si="19"/>
        <v>6</v>
      </c>
    </row>
    <row r="1274" s="1" customFormat="1" spans="1:5">
      <c r="A1274" s="21" t="s">
        <v>2337</v>
      </c>
      <c r="B1274" s="22" t="s">
        <v>2338</v>
      </c>
      <c r="C1274" s="23">
        <v>0</v>
      </c>
      <c r="D1274" s="10">
        <f>SUM(D1275:D1279)</f>
        <v>0</v>
      </c>
      <c r="E1274" s="10">
        <f t="shared" si="19"/>
        <v>0</v>
      </c>
    </row>
    <row r="1275" s="1" customFormat="1" spans="1:5">
      <c r="A1275" s="24" t="s">
        <v>2339</v>
      </c>
      <c r="B1275" s="25" t="s">
        <v>90</v>
      </c>
      <c r="C1275" s="26">
        <v>0</v>
      </c>
      <c r="D1275" s="10"/>
      <c r="E1275" s="10">
        <f t="shared" si="19"/>
        <v>0</v>
      </c>
    </row>
    <row r="1276" s="1" customFormat="1" spans="1:5">
      <c r="A1276" s="24" t="s">
        <v>2340</v>
      </c>
      <c r="B1276" s="25" t="s">
        <v>92</v>
      </c>
      <c r="C1276" s="26">
        <v>0</v>
      </c>
      <c r="D1276" s="10"/>
      <c r="E1276" s="10">
        <f t="shared" si="19"/>
        <v>0</v>
      </c>
    </row>
    <row r="1277" s="1" customFormat="1" spans="1:5">
      <c r="A1277" s="24" t="s">
        <v>2341</v>
      </c>
      <c r="B1277" s="25" t="s">
        <v>94</v>
      </c>
      <c r="C1277" s="26">
        <v>0</v>
      </c>
      <c r="D1277" s="10"/>
      <c r="E1277" s="10">
        <f t="shared" si="19"/>
        <v>0</v>
      </c>
    </row>
    <row r="1278" s="1" customFormat="1" spans="1:5">
      <c r="A1278" s="24" t="s">
        <v>2342</v>
      </c>
      <c r="B1278" s="25" t="s">
        <v>2343</v>
      </c>
      <c r="C1278" s="26">
        <v>0</v>
      </c>
      <c r="D1278" s="10"/>
      <c r="E1278" s="10">
        <f t="shared" si="19"/>
        <v>0</v>
      </c>
    </row>
    <row r="1279" s="1" customFormat="1" spans="1:5">
      <c r="A1279" s="24" t="s">
        <v>2344</v>
      </c>
      <c r="B1279" s="25" t="s">
        <v>2345</v>
      </c>
      <c r="C1279" s="26">
        <v>0</v>
      </c>
      <c r="D1279" s="10"/>
      <c r="E1279" s="10">
        <f t="shared" si="19"/>
        <v>0</v>
      </c>
    </row>
    <row r="1280" s="1" customFormat="1" spans="1:5">
      <c r="A1280" s="21" t="s">
        <v>2346</v>
      </c>
      <c r="B1280" s="22" t="s">
        <v>2347</v>
      </c>
      <c r="C1280" s="23">
        <v>0</v>
      </c>
      <c r="D1280" s="10">
        <f>SUM(D1281:D1287)</f>
        <v>0</v>
      </c>
      <c r="E1280" s="10">
        <f t="shared" si="19"/>
        <v>0</v>
      </c>
    </row>
    <row r="1281" s="1" customFormat="1" spans="1:5">
      <c r="A1281" s="24" t="s">
        <v>2348</v>
      </c>
      <c r="B1281" s="25" t="s">
        <v>90</v>
      </c>
      <c r="C1281" s="26">
        <v>0</v>
      </c>
      <c r="D1281" s="10"/>
      <c r="E1281" s="10">
        <f t="shared" si="19"/>
        <v>0</v>
      </c>
    </row>
    <row r="1282" s="1" customFormat="1" spans="1:5">
      <c r="A1282" s="24" t="s">
        <v>2349</v>
      </c>
      <c r="B1282" s="25" t="s">
        <v>92</v>
      </c>
      <c r="C1282" s="26">
        <v>0</v>
      </c>
      <c r="D1282" s="10"/>
      <c r="E1282" s="10">
        <f t="shared" si="19"/>
        <v>0</v>
      </c>
    </row>
    <row r="1283" s="1" customFormat="1" spans="1:5">
      <c r="A1283" s="24" t="s">
        <v>2350</v>
      </c>
      <c r="B1283" s="25" t="s">
        <v>94</v>
      </c>
      <c r="C1283" s="26">
        <v>0</v>
      </c>
      <c r="D1283" s="10"/>
      <c r="E1283" s="10">
        <f t="shared" si="19"/>
        <v>0</v>
      </c>
    </row>
    <row r="1284" s="1" customFormat="1" spans="1:5">
      <c r="A1284" s="24" t="s">
        <v>2351</v>
      </c>
      <c r="B1284" s="25" t="s">
        <v>2352</v>
      </c>
      <c r="C1284" s="26">
        <v>0</v>
      </c>
      <c r="D1284" s="10"/>
      <c r="E1284" s="10">
        <f t="shared" ref="E1284:E1342" si="20">C1284+D1284</f>
        <v>0</v>
      </c>
    </row>
    <row r="1285" s="1" customFormat="1" spans="1:5">
      <c r="A1285" s="24" t="s">
        <v>2353</v>
      </c>
      <c r="B1285" s="25" t="s">
        <v>2354</v>
      </c>
      <c r="C1285" s="26">
        <v>0</v>
      </c>
      <c r="D1285" s="10"/>
      <c r="E1285" s="10">
        <f t="shared" si="20"/>
        <v>0</v>
      </c>
    </row>
    <row r="1286" s="1" customFormat="1" spans="1:5">
      <c r="A1286" s="24" t="s">
        <v>2355</v>
      </c>
      <c r="B1286" s="25" t="s">
        <v>108</v>
      </c>
      <c r="C1286" s="26">
        <v>0</v>
      </c>
      <c r="D1286" s="10"/>
      <c r="E1286" s="10">
        <f t="shared" si="20"/>
        <v>0</v>
      </c>
    </row>
    <row r="1287" s="1" customFormat="1" spans="1:5">
      <c r="A1287" s="24" t="s">
        <v>2356</v>
      </c>
      <c r="B1287" s="25" t="s">
        <v>2357</v>
      </c>
      <c r="C1287" s="26">
        <v>0</v>
      </c>
      <c r="D1287" s="10"/>
      <c r="E1287" s="10">
        <f t="shared" si="20"/>
        <v>0</v>
      </c>
    </row>
    <row r="1288" s="1" customFormat="1" spans="1:5">
      <c r="A1288" s="21" t="s">
        <v>2358</v>
      </c>
      <c r="B1288" s="22" t="s">
        <v>2359</v>
      </c>
      <c r="C1288" s="23">
        <v>0</v>
      </c>
      <c r="D1288" s="10">
        <f>SUM(D1289:D1300)</f>
        <v>0</v>
      </c>
      <c r="E1288" s="10">
        <f t="shared" si="20"/>
        <v>0</v>
      </c>
    </row>
    <row r="1289" s="1" customFormat="1" spans="1:5">
      <c r="A1289" s="24" t="s">
        <v>2360</v>
      </c>
      <c r="B1289" s="25" t="s">
        <v>90</v>
      </c>
      <c r="C1289" s="26">
        <v>0</v>
      </c>
      <c r="D1289" s="10"/>
      <c r="E1289" s="10">
        <f t="shared" si="20"/>
        <v>0</v>
      </c>
    </row>
    <row r="1290" s="1" customFormat="1" spans="1:5">
      <c r="A1290" s="24" t="s">
        <v>2361</v>
      </c>
      <c r="B1290" s="25" t="s">
        <v>92</v>
      </c>
      <c r="C1290" s="26">
        <v>0</v>
      </c>
      <c r="D1290" s="10"/>
      <c r="E1290" s="10">
        <f t="shared" si="20"/>
        <v>0</v>
      </c>
    </row>
    <row r="1291" s="1" customFormat="1" spans="1:5">
      <c r="A1291" s="24" t="s">
        <v>2362</v>
      </c>
      <c r="B1291" s="25" t="s">
        <v>94</v>
      </c>
      <c r="C1291" s="26">
        <v>0</v>
      </c>
      <c r="D1291" s="10"/>
      <c r="E1291" s="10">
        <f t="shared" si="20"/>
        <v>0</v>
      </c>
    </row>
    <row r="1292" s="1" customFormat="1" spans="1:5">
      <c r="A1292" s="24" t="s">
        <v>2363</v>
      </c>
      <c r="B1292" s="25" t="s">
        <v>2364</v>
      </c>
      <c r="C1292" s="26">
        <v>0</v>
      </c>
      <c r="D1292" s="10"/>
      <c r="E1292" s="10">
        <f t="shared" si="20"/>
        <v>0</v>
      </c>
    </row>
    <row r="1293" s="1" customFormat="1" spans="1:5">
      <c r="A1293" s="24" t="s">
        <v>2365</v>
      </c>
      <c r="B1293" s="25" t="s">
        <v>2366</v>
      </c>
      <c r="C1293" s="26">
        <v>0</v>
      </c>
      <c r="D1293" s="10"/>
      <c r="E1293" s="10">
        <f t="shared" si="20"/>
        <v>0</v>
      </c>
    </row>
    <row r="1294" s="1" customFormat="1" spans="1:5">
      <c r="A1294" s="24" t="s">
        <v>2367</v>
      </c>
      <c r="B1294" s="25" t="s">
        <v>2368</v>
      </c>
      <c r="C1294" s="26">
        <v>0</v>
      </c>
      <c r="D1294" s="10"/>
      <c r="E1294" s="10">
        <f t="shared" si="20"/>
        <v>0</v>
      </c>
    </row>
    <row r="1295" s="1" customFormat="1" spans="1:5">
      <c r="A1295" s="24" t="s">
        <v>2369</v>
      </c>
      <c r="B1295" s="25" t="s">
        <v>2370</v>
      </c>
      <c r="C1295" s="26">
        <v>0</v>
      </c>
      <c r="D1295" s="10"/>
      <c r="E1295" s="10">
        <f t="shared" si="20"/>
        <v>0</v>
      </c>
    </row>
    <row r="1296" s="1" customFormat="1" spans="1:5">
      <c r="A1296" s="24" t="s">
        <v>2371</v>
      </c>
      <c r="B1296" s="25" t="s">
        <v>2372</v>
      </c>
      <c r="C1296" s="26">
        <v>0</v>
      </c>
      <c r="D1296" s="10"/>
      <c r="E1296" s="10">
        <f t="shared" si="20"/>
        <v>0</v>
      </c>
    </row>
    <row r="1297" s="1" customFormat="1" spans="1:5">
      <c r="A1297" s="24" t="s">
        <v>2373</v>
      </c>
      <c r="B1297" s="25" t="s">
        <v>2374</v>
      </c>
      <c r="C1297" s="26">
        <v>0</v>
      </c>
      <c r="D1297" s="10"/>
      <c r="E1297" s="10">
        <f t="shared" si="20"/>
        <v>0</v>
      </c>
    </row>
    <row r="1298" s="1" customFormat="1" spans="1:5">
      <c r="A1298" s="24" t="s">
        <v>2375</v>
      </c>
      <c r="B1298" s="25" t="s">
        <v>2376</v>
      </c>
      <c r="C1298" s="26">
        <v>0</v>
      </c>
      <c r="D1298" s="10"/>
      <c r="E1298" s="10">
        <f t="shared" si="20"/>
        <v>0</v>
      </c>
    </row>
    <row r="1299" s="1" customFormat="1" spans="1:5">
      <c r="A1299" s="24" t="s">
        <v>2377</v>
      </c>
      <c r="B1299" s="25" t="s">
        <v>2378</v>
      </c>
      <c r="C1299" s="26">
        <v>0</v>
      </c>
      <c r="D1299" s="10"/>
      <c r="E1299" s="10">
        <f t="shared" si="20"/>
        <v>0</v>
      </c>
    </row>
    <row r="1300" s="1" customFormat="1" spans="1:5">
      <c r="A1300" s="24" t="s">
        <v>2379</v>
      </c>
      <c r="B1300" s="25" t="s">
        <v>2380</v>
      </c>
      <c r="C1300" s="26">
        <v>0</v>
      </c>
      <c r="D1300" s="10"/>
      <c r="E1300" s="10">
        <f t="shared" si="20"/>
        <v>0</v>
      </c>
    </row>
    <row r="1301" s="1" customFormat="1" spans="1:5">
      <c r="A1301" s="21" t="s">
        <v>2381</v>
      </c>
      <c r="B1301" s="22" t="s">
        <v>2382</v>
      </c>
      <c r="C1301" s="23">
        <v>5</v>
      </c>
      <c r="D1301" s="10">
        <f>SUM(D1302:D1304)</f>
        <v>0</v>
      </c>
      <c r="E1301" s="10">
        <f t="shared" si="20"/>
        <v>5</v>
      </c>
    </row>
    <row r="1302" s="1" customFormat="1" spans="1:5">
      <c r="A1302" s="24" t="s">
        <v>2383</v>
      </c>
      <c r="B1302" s="25" t="s">
        <v>2384</v>
      </c>
      <c r="C1302" s="26">
        <v>0</v>
      </c>
      <c r="D1302" s="10"/>
      <c r="E1302" s="10">
        <f t="shared" si="20"/>
        <v>0</v>
      </c>
    </row>
    <row r="1303" s="1" customFormat="1" spans="1:5">
      <c r="A1303" s="24" t="s">
        <v>2385</v>
      </c>
      <c r="B1303" s="25" t="s">
        <v>2386</v>
      </c>
      <c r="C1303" s="26">
        <v>5</v>
      </c>
      <c r="D1303" s="10"/>
      <c r="E1303" s="10">
        <f t="shared" si="20"/>
        <v>5</v>
      </c>
    </row>
    <row r="1304" s="1" customFormat="1" spans="1:5">
      <c r="A1304" s="24" t="s">
        <v>2387</v>
      </c>
      <c r="B1304" s="25" t="s">
        <v>2388</v>
      </c>
      <c r="C1304" s="26">
        <v>0</v>
      </c>
      <c r="D1304" s="10"/>
      <c r="E1304" s="10">
        <f t="shared" si="20"/>
        <v>0</v>
      </c>
    </row>
    <row r="1305" s="1" customFormat="1" spans="1:5">
      <c r="A1305" s="21" t="s">
        <v>2389</v>
      </c>
      <c r="B1305" s="22" t="s">
        <v>2390</v>
      </c>
      <c r="C1305" s="23">
        <v>0</v>
      </c>
      <c r="D1305" s="10">
        <f>SUM(D1306:D1308)</f>
        <v>0</v>
      </c>
      <c r="E1305" s="10">
        <f t="shared" si="20"/>
        <v>0</v>
      </c>
    </row>
    <row r="1306" s="1" customFormat="1" spans="1:5">
      <c r="A1306" s="24" t="s">
        <v>2391</v>
      </c>
      <c r="B1306" s="25" t="s">
        <v>2392</v>
      </c>
      <c r="C1306" s="26">
        <v>0</v>
      </c>
      <c r="D1306" s="10"/>
      <c r="E1306" s="10">
        <f t="shared" si="20"/>
        <v>0</v>
      </c>
    </row>
    <row r="1307" s="1" customFormat="1" spans="1:5">
      <c r="A1307" s="24" t="s">
        <v>2393</v>
      </c>
      <c r="B1307" s="25" t="s">
        <v>2394</v>
      </c>
      <c r="C1307" s="26">
        <v>0</v>
      </c>
      <c r="D1307" s="10"/>
      <c r="E1307" s="10">
        <f t="shared" si="20"/>
        <v>0</v>
      </c>
    </row>
    <row r="1308" s="1" customFormat="1" spans="1:5">
      <c r="A1308" s="24" t="s">
        <v>2395</v>
      </c>
      <c r="B1308" s="25" t="s">
        <v>2396</v>
      </c>
      <c r="C1308" s="26">
        <v>0</v>
      </c>
      <c r="D1308" s="10"/>
      <c r="E1308" s="10">
        <f t="shared" si="20"/>
        <v>0</v>
      </c>
    </row>
    <row r="1309" s="1" customFormat="1" spans="1:5">
      <c r="A1309" s="21" t="s">
        <v>2397</v>
      </c>
      <c r="B1309" s="22" t="s">
        <v>2398</v>
      </c>
      <c r="C1309" s="23">
        <v>5</v>
      </c>
      <c r="D1309" s="10">
        <f>D1310</f>
        <v>0</v>
      </c>
      <c r="E1309" s="10">
        <f t="shared" si="20"/>
        <v>5</v>
      </c>
    </row>
    <row r="1310" s="1" customFormat="1" spans="1:5">
      <c r="A1310" s="24" t="s">
        <v>2399</v>
      </c>
      <c r="B1310" s="25" t="s">
        <v>2400</v>
      </c>
      <c r="C1310" s="26">
        <v>5</v>
      </c>
      <c r="D1310" s="10"/>
      <c r="E1310" s="10">
        <f t="shared" si="20"/>
        <v>5</v>
      </c>
    </row>
    <row r="1311" s="1" customFormat="1" spans="1:5">
      <c r="A1311" s="21" t="s">
        <v>2401</v>
      </c>
      <c r="B1311" s="22" t="s">
        <v>2402</v>
      </c>
      <c r="C1311" s="23">
        <v>0</v>
      </c>
      <c r="D1311" s="10"/>
      <c r="E1311" s="10">
        <f t="shared" si="20"/>
        <v>0</v>
      </c>
    </row>
    <row r="1312" s="1" customFormat="1" spans="1:5">
      <c r="A1312" s="21" t="s">
        <v>2403</v>
      </c>
      <c r="B1312" s="22" t="s">
        <v>501</v>
      </c>
      <c r="C1312" s="23">
        <v>0</v>
      </c>
      <c r="D1312" s="10">
        <f>D1313+D1315</f>
        <v>0</v>
      </c>
      <c r="E1312" s="10">
        <f t="shared" si="20"/>
        <v>0</v>
      </c>
    </row>
    <row r="1313" s="1" customFormat="1" spans="1:5">
      <c r="A1313" s="21" t="s">
        <v>2404</v>
      </c>
      <c r="B1313" s="22" t="s">
        <v>2405</v>
      </c>
      <c r="C1313" s="23">
        <v>0</v>
      </c>
      <c r="D1313" s="10">
        <f>D1314</f>
        <v>0</v>
      </c>
      <c r="E1313" s="10">
        <f t="shared" si="20"/>
        <v>0</v>
      </c>
    </row>
    <row r="1314" s="1" customFormat="1" spans="1:5">
      <c r="A1314" s="24" t="s">
        <v>2406</v>
      </c>
      <c r="B1314" s="25" t="s">
        <v>2407</v>
      </c>
      <c r="C1314" s="26">
        <v>0</v>
      </c>
      <c r="D1314" s="10"/>
      <c r="E1314" s="10">
        <f t="shared" si="20"/>
        <v>0</v>
      </c>
    </row>
    <row r="1315" s="1" customFormat="1" spans="1:5">
      <c r="A1315" s="21" t="s">
        <v>2408</v>
      </c>
      <c r="B1315" s="22" t="s">
        <v>2100</v>
      </c>
      <c r="C1315" s="23">
        <v>0</v>
      </c>
      <c r="D1315" s="10">
        <f>D1316</f>
        <v>0</v>
      </c>
      <c r="E1315" s="10">
        <f t="shared" si="20"/>
        <v>0</v>
      </c>
    </row>
    <row r="1316" s="1" customFormat="1" spans="1:5">
      <c r="A1316" s="24" t="s">
        <v>2409</v>
      </c>
      <c r="B1316" s="25" t="s">
        <v>501</v>
      </c>
      <c r="C1316" s="26">
        <v>0</v>
      </c>
      <c r="D1316" s="10"/>
      <c r="E1316" s="10">
        <f t="shared" si="20"/>
        <v>0</v>
      </c>
    </row>
    <row r="1317" s="1" customFormat="1" spans="1:5">
      <c r="A1317" s="21" t="s">
        <v>2410</v>
      </c>
      <c r="B1317" s="22" t="s">
        <v>2411</v>
      </c>
      <c r="C1317" s="23">
        <v>0</v>
      </c>
      <c r="D1317" s="10">
        <f>D1318+D1319+D1320</f>
        <v>0</v>
      </c>
      <c r="E1317" s="10">
        <f t="shared" si="20"/>
        <v>0</v>
      </c>
    </row>
    <row r="1318" s="1" customFormat="1" spans="1:5">
      <c r="A1318" s="21" t="s">
        <v>2412</v>
      </c>
      <c r="B1318" s="22" t="s">
        <v>2413</v>
      </c>
      <c r="C1318" s="23">
        <v>0</v>
      </c>
      <c r="D1318" s="10"/>
      <c r="E1318" s="10">
        <f t="shared" si="20"/>
        <v>0</v>
      </c>
    </row>
    <row r="1319" s="1" customFormat="1" spans="1:5">
      <c r="A1319" s="21" t="s">
        <v>2414</v>
      </c>
      <c r="B1319" s="22" t="s">
        <v>2415</v>
      </c>
      <c r="C1319" s="23">
        <v>0</v>
      </c>
      <c r="D1319" s="10"/>
      <c r="E1319" s="10">
        <f t="shared" si="20"/>
        <v>0</v>
      </c>
    </row>
    <row r="1320" s="1" customFormat="1" spans="1:5">
      <c r="A1320" s="21" t="s">
        <v>2416</v>
      </c>
      <c r="B1320" s="22" t="s">
        <v>2417</v>
      </c>
      <c r="C1320" s="23">
        <v>0</v>
      </c>
      <c r="D1320" s="10">
        <f>SUM(D1321:D1324)</f>
        <v>0</v>
      </c>
      <c r="E1320" s="10">
        <f t="shared" si="20"/>
        <v>0</v>
      </c>
    </row>
    <row r="1321" s="1" customFormat="1" spans="1:5">
      <c r="A1321" s="24" t="s">
        <v>2418</v>
      </c>
      <c r="B1321" s="25" t="s">
        <v>2419</v>
      </c>
      <c r="C1321" s="26">
        <v>0</v>
      </c>
      <c r="D1321" s="10"/>
      <c r="E1321" s="10">
        <f t="shared" si="20"/>
        <v>0</v>
      </c>
    </row>
    <row r="1322" s="1" customFormat="1" spans="1:5">
      <c r="A1322" s="24" t="s">
        <v>2420</v>
      </c>
      <c r="B1322" s="25" t="s">
        <v>2421</v>
      </c>
      <c r="C1322" s="26">
        <v>0</v>
      </c>
      <c r="D1322" s="10"/>
      <c r="E1322" s="10">
        <f t="shared" si="20"/>
        <v>0</v>
      </c>
    </row>
    <row r="1323" s="1" customFormat="1" spans="1:5">
      <c r="A1323" s="24" t="s">
        <v>2422</v>
      </c>
      <c r="B1323" s="25" t="s">
        <v>2423</v>
      </c>
      <c r="C1323" s="26">
        <v>0</v>
      </c>
      <c r="D1323" s="10"/>
      <c r="E1323" s="10">
        <f t="shared" si="20"/>
        <v>0</v>
      </c>
    </row>
    <row r="1324" s="1" customFormat="1" spans="1:5">
      <c r="A1324" s="24" t="s">
        <v>2424</v>
      </c>
      <c r="B1324" s="25" t="s">
        <v>2425</v>
      </c>
      <c r="C1324" s="26">
        <v>0</v>
      </c>
      <c r="D1324" s="10"/>
      <c r="E1324" s="10">
        <f t="shared" si="20"/>
        <v>0</v>
      </c>
    </row>
    <row r="1325" s="1" customFormat="1" spans="1:5">
      <c r="A1325" s="21" t="s">
        <v>2426</v>
      </c>
      <c r="B1325" s="22" t="s">
        <v>2427</v>
      </c>
      <c r="C1325" s="23">
        <v>0</v>
      </c>
      <c r="D1325" s="10">
        <f>D1326+D1327+D1328</f>
        <v>0</v>
      </c>
      <c r="E1325" s="10">
        <f t="shared" si="20"/>
        <v>0</v>
      </c>
    </row>
    <row r="1326" s="1" customFormat="1" spans="1:5">
      <c r="A1326" s="21" t="s">
        <v>2428</v>
      </c>
      <c r="B1326" s="22" t="s">
        <v>2429</v>
      </c>
      <c r="C1326" s="23">
        <v>0</v>
      </c>
      <c r="D1326" s="10"/>
      <c r="E1326" s="10">
        <f t="shared" si="20"/>
        <v>0</v>
      </c>
    </row>
    <row r="1327" s="1" customFormat="1" spans="1:5">
      <c r="A1327" s="21" t="s">
        <v>2430</v>
      </c>
      <c r="B1327" s="22" t="s">
        <v>2431</v>
      </c>
      <c r="C1327" s="23">
        <v>0</v>
      </c>
      <c r="D1327" s="10"/>
      <c r="E1327" s="10">
        <f t="shared" si="20"/>
        <v>0</v>
      </c>
    </row>
    <row r="1328" s="1" customFormat="1" spans="1:5">
      <c r="A1328" s="21" t="s">
        <v>2432</v>
      </c>
      <c r="B1328" s="22" t="s">
        <v>2433</v>
      </c>
      <c r="C1328" s="23">
        <v>0</v>
      </c>
      <c r="D1328" s="10"/>
      <c r="E1328" s="10">
        <f t="shared" si="20"/>
        <v>0</v>
      </c>
    </row>
    <row r="1329" s="1" customFormat="1" spans="1:5">
      <c r="A1329" s="30" t="s">
        <v>2434</v>
      </c>
      <c r="B1329" s="30"/>
      <c r="C1329" s="31">
        <v>2959.48560126821</v>
      </c>
      <c r="D1329" s="10">
        <f>D1330+D1331</f>
        <v>-700</v>
      </c>
      <c r="E1329" s="10">
        <f t="shared" si="20"/>
        <v>2259.48560126821</v>
      </c>
    </row>
    <row r="1330" s="1" customFormat="1" spans="1:5">
      <c r="A1330" s="22">
        <v>2300601</v>
      </c>
      <c r="B1330" s="32" t="s">
        <v>2435</v>
      </c>
      <c r="C1330" s="26"/>
      <c r="D1330" s="10"/>
      <c r="E1330" s="10">
        <f t="shared" si="20"/>
        <v>0</v>
      </c>
    </row>
    <row r="1331" s="1" customFormat="1" spans="1:5">
      <c r="A1331" s="22">
        <v>2300602</v>
      </c>
      <c r="B1331" s="32" t="s">
        <v>2436</v>
      </c>
      <c r="C1331" s="31">
        <v>2959.48560126821</v>
      </c>
      <c r="D1331" s="10">
        <f>SUM(D1332:D1335)</f>
        <v>-700</v>
      </c>
      <c r="E1331" s="10">
        <f t="shared" si="20"/>
        <v>2259.48560126821</v>
      </c>
    </row>
    <row r="1332" s="1" customFormat="1" spans="1:5">
      <c r="A1332" s="22"/>
      <c r="B1332" s="32" t="s">
        <v>2437</v>
      </c>
      <c r="C1332" s="31">
        <v>1416.6878</v>
      </c>
      <c r="D1332" s="10"/>
      <c r="E1332" s="10">
        <f t="shared" si="20"/>
        <v>1416.6878</v>
      </c>
    </row>
    <row r="1333" s="1" customFormat="1" spans="1:5">
      <c r="A1333" s="22"/>
      <c r="B1333" s="32" t="s">
        <v>2438</v>
      </c>
      <c r="C1333" s="31">
        <v>505.150187238035</v>
      </c>
      <c r="D1333" s="10"/>
      <c r="E1333" s="10">
        <f t="shared" si="20"/>
        <v>505.150187238035</v>
      </c>
    </row>
    <row r="1334" s="1" customFormat="1" spans="1:5">
      <c r="A1334" s="22"/>
      <c r="B1334" s="32" t="s">
        <v>2439</v>
      </c>
      <c r="C1334" s="31"/>
      <c r="D1334" s="10"/>
      <c r="E1334" s="10">
        <f t="shared" si="20"/>
        <v>0</v>
      </c>
    </row>
    <row r="1335" s="1" customFormat="1" spans="1:5">
      <c r="A1335" s="22"/>
      <c r="B1335" s="32" t="s">
        <v>2440</v>
      </c>
      <c r="C1335" s="31">
        <v>1037.64761403018</v>
      </c>
      <c r="D1335" s="10">
        <v>-700</v>
      </c>
      <c r="E1335" s="10">
        <f t="shared" si="20"/>
        <v>337.64761403018</v>
      </c>
    </row>
    <row r="1336" s="1" customFormat="1" spans="1:5">
      <c r="A1336" s="30" t="s">
        <v>2441</v>
      </c>
      <c r="B1336" s="30"/>
      <c r="C1336" s="33">
        <v>0</v>
      </c>
      <c r="D1336" s="10">
        <f>D1337</f>
        <v>0</v>
      </c>
      <c r="E1336" s="10">
        <f t="shared" si="20"/>
        <v>0</v>
      </c>
    </row>
    <row r="1337" s="1" customFormat="1" spans="1:5">
      <c r="A1337" s="21">
        <v>23103</v>
      </c>
      <c r="B1337" s="22" t="s">
        <v>2442</v>
      </c>
      <c r="C1337" s="23">
        <v>0</v>
      </c>
      <c r="D1337" s="10">
        <f>D1338</f>
        <v>0</v>
      </c>
      <c r="E1337" s="10">
        <f t="shared" si="20"/>
        <v>0</v>
      </c>
    </row>
    <row r="1338" s="1" customFormat="1" spans="1:5">
      <c r="A1338" s="34">
        <v>2310301</v>
      </c>
      <c r="B1338" s="25" t="s">
        <v>2443</v>
      </c>
      <c r="C1338" s="26"/>
      <c r="D1338" s="10"/>
      <c r="E1338" s="10">
        <f t="shared" si="20"/>
        <v>0</v>
      </c>
    </row>
    <row r="1339" s="1" customFormat="1" spans="1:5">
      <c r="A1339" s="30" t="s">
        <v>2444</v>
      </c>
      <c r="B1339" s="30"/>
      <c r="C1339" s="33">
        <v>0</v>
      </c>
      <c r="D1339" s="10">
        <f>D1340</f>
        <v>0</v>
      </c>
      <c r="E1339" s="10">
        <f t="shared" si="20"/>
        <v>0</v>
      </c>
    </row>
    <row r="1340" s="1" customFormat="1" spans="1:5">
      <c r="A1340" s="21">
        <v>23009</v>
      </c>
      <c r="B1340" s="22" t="s">
        <v>2445</v>
      </c>
      <c r="C1340" s="23">
        <v>0</v>
      </c>
      <c r="D1340" s="10"/>
      <c r="E1340" s="10">
        <f t="shared" si="20"/>
        <v>0</v>
      </c>
    </row>
    <row r="1341" s="1" customFormat="1" spans="1:5">
      <c r="A1341" s="30" t="s">
        <v>2446</v>
      </c>
      <c r="B1341" s="30"/>
      <c r="C1341" s="35"/>
      <c r="D1341" s="10"/>
      <c r="E1341" s="10">
        <f t="shared" si="20"/>
        <v>0</v>
      </c>
    </row>
    <row r="1342" s="1" customFormat="1" spans="1:5">
      <c r="A1342" s="36" t="s">
        <v>2447</v>
      </c>
      <c r="B1342" s="36"/>
      <c r="C1342" s="31">
        <v>17776.13</v>
      </c>
      <c r="D1342" s="10">
        <f>D4+D1329+D1336</f>
        <v>-1900</v>
      </c>
      <c r="E1342" s="10">
        <f t="shared" si="20"/>
        <v>15876.13</v>
      </c>
    </row>
  </sheetData>
  <mergeCells count="8">
    <mergeCell ref="A1:E1"/>
    <mergeCell ref="A2:E2"/>
    <mergeCell ref="A4:B4"/>
    <mergeCell ref="A1329:B1329"/>
    <mergeCell ref="A1336:B1336"/>
    <mergeCell ref="A1339:B1339"/>
    <mergeCell ref="A1341:B1341"/>
    <mergeCell ref="A1342:B134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1"/>
  <sheetViews>
    <sheetView workbookViewId="0">
      <selection activeCell="B17" sqref="B17"/>
    </sheetView>
  </sheetViews>
  <sheetFormatPr defaultColWidth="8.8" defaultRowHeight="14.25" outlineLevelCol="4"/>
  <cols>
    <col min="1" max="1" width="12.5" style="1" customWidth="1"/>
    <col min="2" max="2" width="34.25" style="1" customWidth="1"/>
    <col min="3" max="3" width="12.875" style="1" customWidth="1"/>
    <col min="4" max="4" width="12.625" style="1" customWidth="1"/>
    <col min="5" max="5" width="12.5" style="1" customWidth="1"/>
    <col min="6" max="7" width="8.8" style="1"/>
    <col min="8" max="8" width="9.5" style="1"/>
    <col min="9" max="16384" width="8.8" style="1"/>
  </cols>
  <sheetData>
    <row r="1" s="1" customFormat="1" ht="24.75" customHeight="1" spans="1:5">
      <c r="A1" s="2" t="s">
        <v>82</v>
      </c>
      <c r="B1" s="2"/>
      <c r="C1" s="2"/>
      <c r="D1" s="2"/>
      <c r="E1" s="2"/>
    </row>
    <row r="2" s="1" customFormat="1" spans="1:3">
      <c r="A2" s="3" t="s">
        <v>2448</v>
      </c>
      <c r="B2" s="3"/>
      <c r="C2" s="3"/>
    </row>
    <row r="3" s="1" customFormat="1" ht="24" customHeight="1" spans="1:5">
      <c r="A3" s="4" t="s">
        <v>7</v>
      </c>
      <c r="B3" s="4" t="s">
        <v>8</v>
      </c>
      <c r="C3" s="4" t="s">
        <v>9</v>
      </c>
      <c r="D3" s="5" t="s">
        <v>10</v>
      </c>
      <c r="E3" s="6" t="s">
        <v>11</v>
      </c>
    </row>
    <row r="4" s="1" customFormat="1" spans="1:5">
      <c r="A4" s="7" t="s">
        <v>84</v>
      </c>
      <c r="B4" s="7"/>
      <c r="C4" s="8">
        <v>14817</v>
      </c>
      <c r="D4" s="8">
        <f>D5+D10+D21+D29+D36+D40+D43+D47+D50+D56+D59+D64+D67</f>
        <v>-1200</v>
      </c>
      <c r="E4" s="9">
        <f t="shared" ref="E4:E67" si="0">C4+D4</f>
        <v>13617</v>
      </c>
    </row>
    <row r="5" s="1" customFormat="1" spans="1:5">
      <c r="A5" s="7">
        <v>501</v>
      </c>
      <c r="B5" s="7" t="s">
        <v>2449</v>
      </c>
      <c r="C5" s="8">
        <v>2668</v>
      </c>
      <c r="D5" s="8">
        <f>D6+D7+D8+D9</f>
        <v>-425</v>
      </c>
      <c r="E5" s="9">
        <f t="shared" si="0"/>
        <v>2243</v>
      </c>
    </row>
    <row r="6" s="1" customFormat="1" spans="1:5">
      <c r="A6" s="7">
        <v>50101</v>
      </c>
      <c r="B6" s="7" t="s">
        <v>2450</v>
      </c>
      <c r="C6" s="8">
        <v>1491</v>
      </c>
      <c r="D6" s="8">
        <v>-174</v>
      </c>
      <c r="E6" s="9">
        <f t="shared" si="0"/>
        <v>1317</v>
      </c>
    </row>
    <row r="7" s="1" customFormat="1" spans="1:5">
      <c r="A7" s="7">
        <v>50102</v>
      </c>
      <c r="B7" s="7" t="s">
        <v>2451</v>
      </c>
      <c r="C7" s="8">
        <v>328</v>
      </c>
      <c r="D7" s="10">
        <v>-10</v>
      </c>
      <c r="E7" s="9">
        <f t="shared" si="0"/>
        <v>318</v>
      </c>
    </row>
    <row r="8" s="1" customFormat="1" spans="1:5">
      <c r="A8" s="7">
        <v>50103</v>
      </c>
      <c r="B8" s="7" t="s">
        <v>2211</v>
      </c>
      <c r="C8" s="8">
        <v>145</v>
      </c>
      <c r="D8" s="8">
        <v>-14</v>
      </c>
      <c r="E8" s="9">
        <f t="shared" si="0"/>
        <v>131</v>
      </c>
    </row>
    <row r="9" s="1" customFormat="1" spans="1:5">
      <c r="A9" s="7">
        <v>50199</v>
      </c>
      <c r="B9" s="7" t="s">
        <v>2452</v>
      </c>
      <c r="C9" s="8">
        <v>704</v>
      </c>
      <c r="D9" s="8">
        <v>-227</v>
      </c>
      <c r="E9" s="9">
        <f t="shared" si="0"/>
        <v>477</v>
      </c>
    </row>
    <row r="10" s="1" customFormat="1" spans="1:5">
      <c r="A10" s="7">
        <v>502</v>
      </c>
      <c r="B10" s="7" t="s">
        <v>2453</v>
      </c>
      <c r="C10" s="8">
        <v>1579</v>
      </c>
      <c r="D10" s="8">
        <f>D11+D12+D13+D14+D15+D16+D17+D18+D19+D20</f>
        <v>-154</v>
      </c>
      <c r="E10" s="9">
        <f t="shared" si="0"/>
        <v>1425</v>
      </c>
    </row>
    <row r="11" s="1" customFormat="1" spans="1:5">
      <c r="A11" s="7">
        <v>50201</v>
      </c>
      <c r="B11" s="7" t="s">
        <v>2454</v>
      </c>
      <c r="C11" s="8">
        <v>589</v>
      </c>
      <c r="D11" s="8">
        <v>-81</v>
      </c>
      <c r="E11" s="9">
        <f t="shared" si="0"/>
        <v>508</v>
      </c>
    </row>
    <row r="12" s="1" customFormat="1" spans="1:5">
      <c r="A12" s="7">
        <v>50202</v>
      </c>
      <c r="B12" s="7" t="s">
        <v>2455</v>
      </c>
      <c r="C12" s="8">
        <v>4</v>
      </c>
      <c r="D12" s="8"/>
      <c r="E12" s="9">
        <f t="shared" si="0"/>
        <v>4</v>
      </c>
    </row>
    <row r="13" s="1" customFormat="1" spans="1:5">
      <c r="A13" s="7">
        <v>50203</v>
      </c>
      <c r="B13" s="7" t="s">
        <v>2456</v>
      </c>
      <c r="C13" s="8">
        <v>2</v>
      </c>
      <c r="D13" s="8"/>
      <c r="E13" s="9">
        <f t="shared" si="0"/>
        <v>2</v>
      </c>
    </row>
    <row r="14" s="1" customFormat="1" spans="1:5">
      <c r="A14" s="7">
        <v>50204</v>
      </c>
      <c r="B14" s="7" t="s">
        <v>2457</v>
      </c>
      <c r="C14" s="8">
        <v>12</v>
      </c>
      <c r="D14" s="8"/>
      <c r="E14" s="9">
        <f t="shared" si="0"/>
        <v>12</v>
      </c>
    </row>
    <row r="15" s="1" customFormat="1" spans="1:5">
      <c r="A15" s="7">
        <v>50205</v>
      </c>
      <c r="B15" s="7" t="s">
        <v>2458</v>
      </c>
      <c r="C15" s="8">
        <v>14</v>
      </c>
      <c r="D15" s="8"/>
      <c r="E15" s="9">
        <f t="shared" si="0"/>
        <v>14</v>
      </c>
    </row>
    <row r="16" s="1" customFormat="1" spans="1:5">
      <c r="A16" s="7">
        <v>50206</v>
      </c>
      <c r="B16" s="7" t="s">
        <v>2459</v>
      </c>
      <c r="C16" s="8">
        <v>48</v>
      </c>
      <c r="D16" s="8"/>
      <c r="E16" s="9">
        <f t="shared" si="0"/>
        <v>48</v>
      </c>
    </row>
    <row r="17" s="1" customFormat="1" spans="1:5">
      <c r="A17" s="7">
        <v>50207</v>
      </c>
      <c r="B17" s="7" t="s">
        <v>2460</v>
      </c>
      <c r="C17" s="8">
        <v>0</v>
      </c>
      <c r="D17" s="8"/>
      <c r="E17" s="9">
        <f t="shared" si="0"/>
        <v>0</v>
      </c>
    </row>
    <row r="18" s="1" customFormat="1" spans="1:5">
      <c r="A18" s="7">
        <v>50208</v>
      </c>
      <c r="B18" s="7" t="s">
        <v>2461</v>
      </c>
      <c r="C18" s="8">
        <v>29</v>
      </c>
      <c r="D18" s="8">
        <v>-1</v>
      </c>
      <c r="E18" s="9">
        <f t="shared" si="0"/>
        <v>28</v>
      </c>
    </row>
    <row r="19" s="1" customFormat="1" spans="1:5">
      <c r="A19" s="7">
        <v>50209</v>
      </c>
      <c r="B19" s="7" t="s">
        <v>2462</v>
      </c>
      <c r="C19" s="8">
        <v>0</v>
      </c>
      <c r="D19" s="8"/>
      <c r="E19" s="9">
        <f t="shared" si="0"/>
        <v>0</v>
      </c>
    </row>
    <row r="20" s="1" customFormat="1" spans="1:5">
      <c r="A20" s="7">
        <v>50299</v>
      </c>
      <c r="B20" s="7" t="s">
        <v>2463</v>
      </c>
      <c r="C20" s="8">
        <v>881</v>
      </c>
      <c r="D20" s="8">
        <v>-72</v>
      </c>
      <c r="E20" s="9">
        <f t="shared" si="0"/>
        <v>809</v>
      </c>
    </row>
    <row r="21" s="1" customFormat="1" spans="1:5">
      <c r="A21" s="7">
        <v>503</v>
      </c>
      <c r="B21" s="7" t="s">
        <v>2464</v>
      </c>
      <c r="C21" s="8">
        <v>63</v>
      </c>
      <c r="D21" s="8"/>
      <c r="E21" s="9">
        <f t="shared" si="0"/>
        <v>63</v>
      </c>
    </row>
    <row r="22" s="1" customFormat="1" spans="1:5">
      <c r="A22" s="7">
        <v>50301</v>
      </c>
      <c r="B22" s="7" t="s">
        <v>2465</v>
      </c>
      <c r="C22" s="8">
        <v>0</v>
      </c>
      <c r="D22" s="8"/>
      <c r="E22" s="9">
        <f t="shared" si="0"/>
        <v>0</v>
      </c>
    </row>
    <row r="23" s="1" customFormat="1" spans="1:5">
      <c r="A23" s="7">
        <v>50302</v>
      </c>
      <c r="B23" s="7" t="s">
        <v>2466</v>
      </c>
      <c r="C23" s="8">
        <v>10</v>
      </c>
      <c r="D23" s="8"/>
      <c r="E23" s="9">
        <f t="shared" si="0"/>
        <v>10</v>
      </c>
    </row>
    <row r="24" s="1" customFormat="1" spans="1:5">
      <c r="A24" s="7">
        <v>50303</v>
      </c>
      <c r="B24" s="7" t="s">
        <v>2467</v>
      </c>
      <c r="C24" s="8">
        <v>0</v>
      </c>
      <c r="D24" s="8"/>
      <c r="E24" s="9">
        <f t="shared" si="0"/>
        <v>0</v>
      </c>
    </row>
    <row r="25" s="1" customFormat="1" spans="1:5">
      <c r="A25" s="7">
        <v>50305</v>
      </c>
      <c r="B25" s="7" t="s">
        <v>2468</v>
      </c>
      <c r="C25" s="8">
        <v>0</v>
      </c>
      <c r="D25" s="8"/>
      <c r="E25" s="9">
        <f t="shared" si="0"/>
        <v>0</v>
      </c>
    </row>
    <row r="26" s="1" customFormat="1" spans="1:5">
      <c r="A26" s="7">
        <v>50306</v>
      </c>
      <c r="B26" s="7" t="s">
        <v>2469</v>
      </c>
      <c r="C26" s="8">
        <v>0</v>
      </c>
      <c r="D26" s="8"/>
      <c r="E26" s="9">
        <f t="shared" si="0"/>
        <v>0</v>
      </c>
    </row>
    <row r="27" s="1" customFormat="1" spans="1:5">
      <c r="A27" s="7">
        <v>50307</v>
      </c>
      <c r="B27" s="7" t="s">
        <v>2470</v>
      </c>
      <c r="C27" s="8">
        <v>0</v>
      </c>
      <c r="D27" s="8"/>
      <c r="E27" s="9">
        <f t="shared" si="0"/>
        <v>0</v>
      </c>
    </row>
    <row r="28" s="1" customFormat="1" spans="1:5">
      <c r="A28" s="7">
        <v>50399</v>
      </c>
      <c r="B28" s="7" t="s">
        <v>2471</v>
      </c>
      <c r="C28" s="8">
        <v>53</v>
      </c>
      <c r="D28" s="8"/>
      <c r="E28" s="9">
        <f t="shared" si="0"/>
        <v>53</v>
      </c>
    </row>
    <row r="29" s="1" customFormat="1" spans="1:5">
      <c r="A29" s="7">
        <v>504</v>
      </c>
      <c r="B29" s="7" t="s">
        <v>2472</v>
      </c>
      <c r="C29" s="8">
        <v>0</v>
      </c>
      <c r="D29" s="8"/>
      <c r="E29" s="9">
        <f t="shared" si="0"/>
        <v>0</v>
      </c>
    </row>
    <row r="30" s="1" customFormat="1" spans="1:5">
      <c r="A30" s="7">
        <v>50401</v>
      </c>
      <c r="B30" s="7" t="s">
        <v>2465</v>
      </c>
      <c r="C30" s="8">
        <v>0</v>
      </c>
      <c r="D30" s="8"/>
      <c r="E30" s="9">
        <f t="shared" si="0"/>
        <v>0</v>
      </c>
    </row>
    <row r="31" s="1" customFormat="1" spans="1:5">
      <c r="A31" s="7">
        <v>50402</v>
      </c>
      <c r="B31" s="7" t="s">
        <v>2466</v>
      </c>
      <c r="C31" s="8">
        <v>0</v>
      </c>
      <c r="D31" s="8"/>
      <c r="E31" s="9">
        <f t="shared" si="0"/>
        <v>0</v>
      </c>
    </row>
    <row r="32" s="1" customFormat="1" spans="1:5">
      <c r="A32" s="7">
        <v>50403</v>
      </c>
      <c r="B32" s="7" t="s">
        <v>2467</v>
      </c>
      <c r="C32" s="8">
        <v>0</v>
      </c>
      <c r="D32" s="8"/>
      <c r="E32" s="9">
        <f t="shared" si="0"/>
        <v>0</v>
      </c>
    </row>
    <row r="33" s="1" customFormat="1" spans="1:5">
      <c r="A33" s="7">
        <v>50404</v>
      </c>
      <c r="B33" s="7" t="s">
        <v>2469</v>
      </c>
      <c r="C33" s="8">
        <v>0</v>
      </c>
      <c r="D33" s="8"/>
      <c r="E33" s="9">
        <f t="shared" si="0"/>
        <v>0</v>
      </c>
    </row>
    <row r="34" s="1" customFormat="1" spans="1:5">
      <c r="A34" s="7">
        <v>50405</v>
      </c>
      <c r="B34" s="7" t="s">
        <v>2470</v>
      </c>
      <c r="C34" s="8">
        <v>0</v>
      </c>
      <c r="D34" s="8"/>
      <c r="E34" s="9">
        <f t="shared" si="0"/>
        <v>0</v>
      </c>
    </row>
    <row r="35" s="1" customFormat="1" spans="1:5">
      <c r="A35" s="7">
        <v>50499</v>
      </c>
      <c r="B35" s="7" t="s">
        <v>2471</v>
      </c>
      <c r="C35" s="8">
        <v>0</v>
      </c>
      <c r="D35" s="8"/>
      <c r="E35" s="9">
        <f t="shared" si="0"/>
        <v>0</v>
      </c>
    </row>
    <row r="36" s="1" customFormat="1" spans="1:5">
      <c r="A36" s="7">
        <v>505</v>
      </c>
      <c r="B36" s="7" t="s">
        <v>2473</v>
      </c>
      <c r="C36" s="8">
        <v>7390</v>
      </c>
      <c r="D36" s="8">
        <f>D37+D38</f>
        <v>-453</v>
      </c>
      <c r="E36" s="9">
        <f t="shared" si="0"/>
        <v>6937</v>
      </c>
    </row>
    <row r="37" s="1" customFormat="1" spans="1:5">
      <c r="A37" s="7">
        <v>50501</v>
      </c>
      <c r="B37" s="7" t="s">
        <v>2474</v>
      </c>
      <c r="C37" s="8">
        <v>5710</v>
      </c>
      <c r="D37" s="10">
        <v>-257</v>
      </c>
      <c r="E37" s="9">
        <f t="shared" si="0"/>
        <v>5453</v>
      </c>
    </row>
    <row r="38" s="1" customFormat="1" spans="1:5">
      <c r="A38" s="7">
        <v>50502</v>
      </c>
      <c r="B38" s="7" t="s">
        <v>2475</v>
      </c>
      <c r="C38" s="8">
        <v>1680</v>
      </c>
      <c r="D38" s="8">
        <v>-196</v>
      </c>
      <c r="E38" s="9">
        <f t="shared" si="0"/>
        <v>1484</v>
      </c>
    </row>
    <row r="39" s="1" customFormat="1" spans="1:5">
      <c r="A39" s="7">
        <v>50599</v>
      </c>
      <c r="B39" s="7" t="s">
        <v>2476</v>
      </c>
      <c r="C39" s="8">
        <v>0</v>
      </c>
      <c r="D39" s="8"/>
      <c r="E39" s="9">
        <f t="shared" si="0"/>
        <v>0</v>
      </c>
    </row>
    <row r="40" s="1" customFormat="1" spans="1:5">
      <c r="A40" s="7">
        <v>506</v>
      </c>
      <c r="B40" s="7" t="s">
        <v>2477</v>
      </c>
      <c r="C40" s="8">
        <v>0</v>
      </c>
      <c r="D40" s="8"/>
      <c r="E40" s="9">
        <f t="shared" si="0"/>
        <v>0</v>
      </c>
    </row>
    <row r="41" s="1" customFormat="1" spans="1:5">
      <c r="A41" s="7">
        <v>50601</v>
      </c>
      <c r="B41" s="7" t="s">
        <v>2478</v>
      </c>
      <c r="C41" s="8">
        <v>0</v>
      </c>
      <c r="D41" s="8"/>
      <c r="E41" s="9">
        <f t="shared" si="0"/>
        <v>0</v>
      </c>
    </row>
    <row r="42" s="1" customFormat="1" spans="1:5">
      <c r="A42" s="7">
        <v>50602</v>
      </c>
      <c r="B42" s="7" t="s">
        <v>2479</v>
      </c>
      <c r="C42" s="8">
        <v>0</v>
      </c>
      <c r="D42" s="8"/>
      <c r="E42" s="9">
        <f t="shared" si="0"/>
        <v>0</v>
      </c>
    </row>
    <row r="43" s="1" customFormat="1" spans="1:5">
      <c r="A43" s="7">
        <v>507</v>
      </c>
      <c r="B43" s="7" t="s">
        <v>2480</v>
      </c>
      <c r="C43" s="8">
        <v>100</v>
      </c>
      <c r="D43" s="8"/>
      <c r="E43" s="9">
        <f t="shared" si="0"/>
        <v>100</v>
      </c>
    </row>
    <row r="44" s="1" customFormat="1" spans="1:5">
      <c r="A44" s="7">
        <v>50701</v>
      </c>
      <c r="B44" s="7" t="s">
        <v>2481</v>
      </c>
      <c r="C44" s="8">
        <v>0</v>
      </c>
      <c r="D44" s="8"/>
      <c r="E44" s="9">
        <f t="shared" si="0"/>
        <v>0</v>
      </c>
    </row>
    <row r="45" s="1" customFormat="1" spans="1:5">
      <c r="A45" s="7">
        <v>50702</v>
      </c>
      <c r="B45" s="7" t="s">
        <v>2482</v>
      </c>
      <c r="C45" s="8">
        <v>0</v>
      </c>
      <c r="D45" s="8"/>
      <c r="E45" s="9">
        <f t="shared" si="0"/>
        <v>0</v>
      </c>
    </row>
    <row r="46" s="1" customFormat="1" spans="1:5">
      <c r="A46" s="7">
        <v>50799</v>
      </c>
      <c r="B46" s="7" t="s">
        <v>2483</v>
      </c>
      <c r="C46" s="8">
        <v>100</v>
      </c>
      <c r="D46" s="8"/>
      <c r="E46" s="9">
        <f t="shared" si="0"/>
        <v>100</v>
      </c>
    </row>
    <row r="47" s="1" customFormat="1" spans="1:5">
      <c r="A47" s="7">
        <v>508</v>
      </c>
      <c r="B47" s="7" t="s">
        <v>2484</v>
      </c>
      <c r="C47" s="8">
        <v>0</v>
      </c>
      <c r="D47" s="8"/>
      <c r="E47" s="9">
        <f t="shared" si="0"/>
        <v>0</v>
      </c>
    </row>
    <row r="48" s="1" customFormat="1" spans="1:5">
      <c r="A48" s="7">
        <v>50801</v>
      </c>
      <c r="B48" s="7" t="s">
        <v>2485</v>
      </c>
      <c r="C48" s="8">
        <v>0</v>
      </c>
      <c r="D48" s="8"/>
      <c r="E48" s="9">
        <f t="shared" si="0"/>
        <v>0</v>
      </c>
    </row>
    <row r="49" s="1" customFormat="1" spans="1:5">
      <c r="A49" s="7">
        <v>50802</v>
      </c>
      <c r="B49" s="7" t="s">
        <v>2486</v>
      </c>
      <c r="C49" s="8">
        <v>0</v>
      </c>
      <c r="D49" s="8"/>
      <c r="E49" s="9">
        <f t="shared" si="0"/>
        <v>0</v>
      </c>
    </row>
    <row r="50" s="1" customFormat="1" spans="1:5">
      <c r="A50" s="7">
        <v>509</v>
      </c>
      <c r="B50" s="7" t="s">
        <v>2487</v>
      </c>
      <c r="C50" s="8">
        <v>3017</v>
      </c>
      <c r="D50" s="8">
        <f>D51+D52+D53+D54+D55</f>
        <v>-168</v>
      </c>
      <c r="E50" s="9">
        <f t="shared" si="0"/>
        <v>2849</v>
      </c>
    </row>
    <row r="51" s="1" customFormat="1" spans="1:5">
      <c r="A51" s="7">
        <v>50901</v>
      </c>
      <c r="B51" s="7" t="s">
        <v>2488</v>
      </c>
      <c r="C51" s="8">
        <v>975</v>
      </c>
      <c r="D51" s="8">
        <v>-35</v>
      </c>
      <c r="E51" s="9">
        <f t="shared" si="0"/>
        <v>940</v>
      </c>
    </row>
    <row r="52" s="1" customFormat="1" spans="1:5">
      <c r="A52" s="7">
        <v>50902</v>
      </c>
      <c r="B52" s="7" t="s">
        <v>2489</v>
      </c>
      <c r="C52" s="8">
        <v>16</v>
      </c>
      <c r="D52" s="8">
        <v>-5</v>
      </c>
      <c r="E52" s="9">
        <f t="shared" si="0"/>
        <v>11</v>
      </c>
    </row>
    <row r="53" s="1" customFormat="1" spans="1:5">
      <c r="A53" s="7">
        <v>50903</v>
      </c>
      <c r="B53" s="7" t="s">
        <v>2490</v>
      </c>
      <c r="C53" s="8">
        <v>20</v>
      </c>
      <c r="D53" s="8"/>
      <c r="E53" s="9">
        <f t="shared" si="0"/>
        <v>20</v>
      </c>
    </row>
    <row r="54" s="1" customFormat="1" spans="1:5">
      <c r="A54" s="7">
        <v>50905</v>
      </c>
      <c r="B54" s="7" t="s">
        <v>2491</v>
      </c>
      <c r="C54" s="8">
        <v>1357</v>
      </c>
      <c r="D54" s="8">
        <v>-7</v>
      </c>
      <c r="E54" s="9">
        <f t="shared" si="0"/>
        <v>1350</v>
      </c>
    </row>
    <row r="55" s="1" customFormat="1" spans="1:5">
      <c r="A55" s="7">
        <v>50999</v>
      </c>
      <c r="B55" s="7" t="s">
        <v>2492</v>
      </c>
      <c r="C55" s="8">
        <v>649</v>
      </c>
      <c r="D55" s="8">
        <v>-121</v>
      </c>
      <c r="E55" s="9">
        <f t="shared" si="0"/>
        <v>528</v>
      </c>
    </row>
    <row r="56" s="1" customFormat="1" spans="1:5">
      <c r="A56" s="7">
        <v>510</v>
      </c>
      <c r="B56" s="7" t="s">
        <v>2493</v>
      </c>
      <c r="C56" s="8">
        <v>0</v>
      </c>
      <c r="D56" s="8"/>
      <c r="E56" s="9">
        <f t="shared" si="0"/>
        <v>0</v>
      </c>
    </row>
    <row r="57" s="1" customFormat="1" spans="1:5">
      <c r="A57" s="7">
        <v>51002</v>
      </c>
      <c r="B57" s="7" t="s">
        <v>2494</v>
      </c>
      <c r="C57" s="8">
        <v>0</v>
      </c>
      <c r="D57" s="8"/>
      <c r="E57" s="9">
        <f t="shared" si="0"/>
        <v>0</v>
      </c>
    </row>
    <row r="58" s="1" customFormat="1" spans="1:5">
      <c r="A58" s="7">
        <v>51003</v>
      </c>
      <c r="B58" s="7" t="s">
        <v>2495</v>
      </c>
      <c r="C58" s="8">
        <v>0</v>
      </c>
      <c r="D58" s="8"/>
      <c r="E58" s="9">
        <f t="shared" si="0"/>
        <v>0</v>
      </c>
    </row>
    <row r="59" s="1" customFormat="1" spans="1:5">
      <c r="A59" s="7">
        <v>511</v>
      </c>
      <c r="B59" s="7" t="s">
        <v>2496</v>
      </c>
      <c r="C59" s="8">
        <v>0</v>
      </c>
      <c r="D59" s="8"/>
      <c r="E59" s="9">
        <f t="shared" si="0"/>
        <v>0</v>
      </c>
    </row>
    <row r="60" s="1" customFormat="1" spans="1:5">
      <c r="A60" s="7">
        <v>51101</v>
      </c>
      <c r="B60" s="7" t="s">
        <v>2497</v>
      </c>
      <c r="C60" s="8">
        <v>0</v>
      </c>
      <c r="D60" s="8"/>
      <c r="E60" s="9">
        <f t="shared" si="0"/>
        <v>0</v>
      </c>
    </row>
    <row r="61" s="1" customFormat="1" spans="1:5">
      <c r="A61" s="7">
        <v>51102</v>
      </c>
      <c r="B61" s="7" t="s">
        <v>2498</v>
      </c>
      <c r="C61" s="8">
        <v>0</v>
      </c>
      <c r="D61" s="8"/>
      <c r="E61" s="9">
        <f t="shared" si="0"/>
        <v>0</v>
      </c>
    </row>
    <row r="62" s="1" customFormat="1" spans="1:5">
      <c r="A62" s="7">
        <v>51103</v>
      </c>
      <c r="B62" s="7" t="s">
        <v>2499</v>
      </c>
      <c r="C62" s="8">
        <v>0</v>
      </c>
      <c r="D62" s="8"/>
      <c r="E62" s="9">
        <f t="shared" si="0"/>
        <v>0</v>
      </c>
    </row>
    <row r="63" s="1" customFormat="1" spans="1:5">
      <c r="A63" s="7">
        <v>51104</v>
      </c>
      <c r="B63" s="7" t="s">
        <v>2500</v>
      </c>
      <c r="C63" s="8">
        <v>0</v>
      </c>
      <c r="D63" s="8"/>
      <c r="E63" s="9">
        <f t="shared" si="0"/>
        <v>0</v>
      </c>
    </row>
    <row r="64" s="1" customFormat="1" spans="1:5">
      <c r="A64" s="7">
        <v>514</v>
      </c>
      <c r="B64" s="7" t="s">
        <v>2501</v>
      </c>
      <c r="C64" s="8">
        <v>0</v>
      </c>
      <c r="D64" s="8"/>
      <c r="E64" s="9">
        <f t="shared" si="0"/>
        <v>0</v>
      </c>
    </row>
    <row r="65" s="1" customFormat="1" spans="1:5">
      <c r="A65" s="7">
        <v>51401</v>
      </c>
      <c r="B65" s="7" t="s">
        <v>2402</v>
      </c>
      <c r="C65" s="8">
        <v>0</v>
      </c>
      <c r="D65" s="8"/>
      <c r="E65" s="9">
        <f t="shared" si="0"/>
        <v>0</v>
      </c>
    </row>
    <row r="66" s="1" customFormat="1" spans="1:5">
      <c r="A66" s="7">
        <v>51402</v>
      </c>
      <c r="B66" s="7" t="s">
        <v>2502</v>
      </c>
      <c r="C66" s="8">
        <v>0</v>
      </c>
      <c r="D66" s="8"/>
      <c r="E66" s="9">
        <f t="shared" si="0"/>
        <v>0</v>
      </c>
    </row>
    <row r="67" s="1" customFormat="1" spans="1:5">
      <c r="A67" s="7">
        <v>599</v>
      </c>
      <c r="B67" s="7" t="s">
        <v>501</v>
      </c>
      <c r="C67" s="8">
        <v>0</v>
      </c>
      <c r="D67" s="8"/>
      <c r="E67" s="9">
        <f t="shared" si="0"/>
        <v>0</v>
      </c>
    </row>
    <row r="68" s="1" customFormat="1" spans="1:5">
      <c r="A68" s="7">
        <v>59906</v>
      </c>
      <c r="B68" s="7" t="s">
        <v>2503</v>
      </c>
      <c r="C68" s="8">
        <v>0</v>
      </c>
      <c r="D68" s="8"/>
      <c r="E68" s="9">
        <f t="shared" ref="E68:E81" si="1">C68+D68</f>
        <v>0</v>
      </c>
    </row>
    <row r="69" s="1" customFormat="1" spans="1:5">
      <c r="A69" s="7">
        <v>59907</v>
      </c>
      <c r="B69" s="7" t="s">
        <v>440</v>
      </c>
      <c r="C69" s="8">
        <v>0</v>
      </c>
      <c r="D69" s="8"/>
      <c r="E69" s="9">
        <f t="shared" si="1"/>
        <v>0</v>
      </c>
    </row>
    <row r="70" s="1" customFormat="1" spans="1:5">
      <c r="A70" s="7">
        <v>59908</v>
      </c>
      <c r="B70" s="11" t="s">
        <v>2504</v>
      </c>
      <c r="C70" s="8">
        <v>0</v>
      </c>
      <c r="D70" s="8"/>
      <c r="E70" s="9">
        <f t="shared" si="1"/>
        <v>0</v>
      </c>
    </row>
    <row r="71" s="1" customFormat="1" spans="1:5">
      <c r="A71" s="7">
        <v>59999</v>
      </c>
      <c r="B71" s="7" t="s">
        <v>501</v>
      </c>
      <c r="C71" s="8">
        <v>0</v>
      </c>
      <c r="D71" s="8"/>
      <c r="E71" s="9">
        <f t="shared" si="1"/>
        <v>0</v>
      </c>
    </row>
    <row r="72" s="1" customFormat="1" spans="1:5">
      <c r="A72" s="7" t="s">
        <v>2434</v>
      </c>
      <c r="B72" s="7"/>
      <c r="C72" s="8">
        <v>2959.48560126821</v>
      </c>
      <c r="D72" s="8">
        <f>D74</f>
        <v>-700</v>
      </c>
      <c r="E72" s="9">
        <f t="shared" si="1"/>
        <v>2259.48560126821</v>
      </c>
    </row>
    <row r="73" s="1" customFormat="1" spans="1:5">
      <c r="A73" s="7" t="s">
        <v>2505</v>
      </c>
      <c r="B73" s="7" t="s">
        <v>2435</v>
      </c>
      <c r="C73" s="8"/>
      <c r="D73" s="8"/>
      <c r="E73" s="9">
        <f t="shared" si="1"/>
        <v>0</v>
      </c>
    </row>
    <row r="74" s="1" customFormat="1" spans="1:5">
      <c r="A74" s="7">
        <v>2300602</v>
      </c>
      <c r="B74" s="7" t="s">
        <v>2436</v>
      </c>
      <c r="C74" s="8">
        <v>2959.48560126821</v>
      </c>
      <c r="D74" s="8">
        <v>-700</v>
      </c>
      <c r="E74" s="9">
        <f t="shared" si="1"/>
        <v>2259.48560126821</v>
      </c>
    </row>
    <row r="75" s="1" customFormat="1" spans="1:5">
      <c r="A75" s="7" t="s">
        <v>2441</v>
      </c>
      <c r="B75" s="7"/>
      <c r="C75" s="8">
        <v>0</v>
      </c>
      <c r="D75" s="8"/>
      <c r="E75" s="9">
        <f t="shared" si="1"/>
        <v>0</v>
      </c>
    </row>
    <row r="76" s="1" customFormat="1" spans="1:5">
      <c r="A76" s="7">
        <v>23103</v>
      </c>
      <c r="B76" s="7" t="s">
        <v>2442</v>
      </c>
      <c r="C76" s="8">
        <v>0</v>
      </c>
      <c r="D76" s="8"/>
      <c r="E76" s="9">
        <f t="shared" si="1"/>
        <v>0</v>
      </c>
    </row>
    <row r="77" s="1" customFormat="1" spans="1:5">
      <c r="A77" s="7">
        <v>2310301</v>
      </c>
      <c r="B77" s="7" t="s">
        <v>2443</v>
      </c>
      <c r="C77" s="8"/>
      <c r="D77" s="8"/>
      <c r="E77" s="9">
        <f t="shared" si="1"/>
        <v>0</v>
      </c>
    </row>
    <row r="78" s="1" customFormat="1" spans="1:5">
      <c r="A78" s="7" t="s">
        <v>2444</v>
      </c>
      <c r="B78" s="7"/>
      <c r="C78" s="8">
        <v>0</v>
      </c>
      <c r="D78" s="8"/>
      <c r="E78" s="9">
        <f t="shared" si="1"/>
        <v>0</v>
      </c>
    </row>
    <row r="79" s="1" customFormat="1" spans="1:5">
      <c r="A79" s="7">
        <v>23009</v>
      </c>
      <c r="B79" s="7" t="s">
        <v>2445</v>
      </c>
      <c r="C79" s="8">
        <v>0</v>
      </c>
      <c r="D79" s="8"/>
      <c r="E79" s="9">
        <f t="shared" si="1"/>
        <v>0</v>
      </c>
    </row>
    <row r="80" s="1" customFormat="1" spans="1:5">
      <c r="A80" s="7" t="s">
        <v>2446</v>
      </c>
      <c r="B80" s="7"/>
      <c r="C80" s="8">
        <v>0</v>
      </c>
      <c r="D80" s="8"/>
      <c r="E80" s="9">
        <f t="shared" si="1"/>
        <v>0</v>
      </c>
    </row>
    <row r="81" s="1" customFormat="1" spans="1:5">
      <c r="A81" s="7" t="s">
        <v>2447</v>
      </c>
      <c r="B81" s="7"/>
      <c r="C81" s="8">
        <v>17776.13</v>
      </c>
      <c r="D81" s="8">
        <f>D4+D72</f>
        <v>-1900</v>
      </c>
      <c r="E81" s="9">
        <f t="shared" si="1"/>
        <v>15876.13</v>
      </c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封面</vt:lpstr>
      <vt:lpstr>一般公共预算收入</vt:lpstr>
      <vt:lpstr>一般预算支出-功能</vt:lpstr>
      <vt:lpstr>一般预算支出-经济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G3</dc:creator>
  <cp:lastModifiedBy>Sunflower</cp:lastModifiedBy>
  <dcterms:created xsi:type="dcterms:W3CDTF">2022-12-13T09:58:00Z</dcterms:created>
  <dcterms:modified xsi:type="dcterms:W3CDTF">2022-12-14T07:01:51Z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B61EFBF94EAA4B4188FD458C786F9C2B</vt:lpwstr>
  </property>
  <property fmtid="{D5CDD505-2E9C-101B-9397-08002B2CF9AE}" pid="3" name="KSOProductBuildVer">
    <vt:lpwstr>2052-11.1.0.12763</vt:lpwstr>
  </property>
</Properties>
</file>