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tabRatio="937"/>
  </bookViews>
  <sheets>
    <sheet name="表1.2022年一般公共预算收支决算表" sheetId="20" r:id="rId1"/>
    <sheet name="表2.2022年一般公共预算收入决算表" sheetId="19" r:id="rId2"/>
    <sheet name="表3.2022年一般公共预算支出决算表" sheetId="23" r:id="rId3"/>
    <sheet name="表4.2022年一般公共预算支出决算表（按经济分类）" sheetId="24" r:id="rId4"/>
    <sheet name="表5.2022年政府性基金收入决算表" sheetId="14" r:id="rId5"/>
    <sheet name="表6.2022年政府性基金支出决算表" sheetId="13" r:id="rId6"/>
    <sheet name="表7.2022年一般公共预算“三公”经费决算表" sheetId="25" r:id="rId7"/>
  </sheets>
  <definedNames>
    <definedName name="_xlnm.Print_Titles" localSheetId="0">表1.2022年一般公共预算收支决算表!$1:$4</definedName>
    <definedName name="_xlnm.Print_Titles" localSheetId="1">表2.2022年一般公共预算收入决算表!$1:$5</definedName>
    <definedName name="_xlnm.Print_Titles" localSheetId="4">表5.2022年政府性基金收入决算表!$1:$6</definedName>
    <definedName name="_xlnm.Print_Titles" localSheetId="5">表6.2022年政府性基金支出决算表!$1:$6</definedName>
  </definedNames>
  <calcPr calcId="144525"/>
</workbook>
</file>

<file path=xl/sharedStrings.xml><?xml version="1.0" encoding="utf-8"?>
<sst xmlns="http://schemas.openxmlformats.org/spreadsheetml/2006/main" count="1023" uniqueCount="828">
  <si>
    <t>附件1-1</t>
  </si>
  <si>
    <t>2022年鹤山市龙口镇一般公共预算收支决算表</t>
  </si>
  <si>
    <t>单位：万元</t>
  </si>
  <si>
    <t>收入项目</t>
  </si>
  <si>
    <t>2022年预算数</t>
  </si>
  <si>
    <t>2022年决算数</t>
  </si>
  <si>
    <t>支出项目</t>
  </si>
  <si>
    <t>一、一般公共预算收入</t>
  </si>
  <si>
    <t>（一）一般公共服务支出</t>
  </si>
  <si>
    <t>税收收入</t>
  </si>
  <si>
    <t>（二）国防支出</t>
  </si>
  <si>
    <t xml:space="preserve">  增值税</t>
  </si>
  <si>
    <t>（三）公共安全支出</t>
  </si>
  <si>
    <t xml:space="preserve">  企业所得税</t>
  </si>
  <si>
    <t>（四）教育支出</t>
  </si>
  <si>
    <t xml:space="preserve">  个人所得税</t>
  </si>
  <si>
    <t>（五）科学技术支出</t>
  </si>
  <si>
    <t xml:space="preserve">  资源税</t>
  </si>
  <si>
    <t>（六）文化旅游体育与传媒支出</t>
  </si>
  <si>
    <t xml:space="preserve">  城市维护建设税</t>
  </si>
  <si>
    <t>（七）社会保障和就业支出</t>
  </si>
  <si>
    <t xml:space="preserve">  房产税</t>
  </si>
  <si>
    <t>（八）卫生健康支出</t>
  </si>
  <si>
    <t xml:space="preserve">  印花税</t>
  </si>
  <si>
    <t>（九）节能环保支出</t>
  </si>
  <si>
    <t xml:space="preserve">  城镇土地使用税</t>
  </si>
  <si>
    <t>（十）城乡社区支出</t>
  </si>
  <si>
    <t xml:space="preserve">  土地增值税</t>
  </si>
  <si>
    <t>（十一）农林水支出</t>
  </si>
  <si>
    <t xml:space="preserve">  车船税</t>
  </si>
  <si>
    <t>（十二）交通运输支出</t>
  </si>
  <si>
    <t xml:space="preserve">  耕地占用税</t>
  </si>
  <si>
    <t>（十三）资源勘探工业信息等支出</t>
  </si>
  <si>
    <t xml:space="preserve">  契税</t>
  </si>
  <si>
    <t>（十四）商业服务业等支出</t>
  </si>
  <si>
    <t xml:space="preserve">  环境保护税</t>
  </si>
  <si>
    <t>（十五）金融支出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</si>
  <si>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其他税收收入</t>
    </r>
  </si>
  <si>
    <t>（十六）自然资源海洋气象等支出</t>
  </si>
  <si>
    <t>非税收入</t>
  </si>
  <si>
    <t>（十七）住房保障支出</t>
  </si>
  <si>
    <t xml:space="preserve">  专项收入</t>
  </si>
  <si>
    <t>（十八）粮油物资储备支出</t>
  </si>
  <si>
    <t xml:space="preserve">  行政事业性收费收入</t>
  </si>
  <si>
    <t>（十九）灾害防治及应急管理支出</t>
  </si>
  <si>
    <t xml:space="preserve">  罚没收入</t>
  </si>
  <si>
    <t>（二十）预备费</t>
  </si>
  <si>
    <t xml:space="preserve">  国有资本经营预算收入</t>
  </si>
  <si>
    <r>
      <rPr>
        <sz val="11.5"/>
        <rFont val="宋体"/>
        <charset val="134"/>
      </rPr>
      <t>（二</t>
    </r>
    <r>
      <rPr>
        <b/>
        <sz val="11.5"/>
        <rFont val="宋体"/>
        <charset val="134"/>
      </rPr>
      <t>十一</t>
    </r>
    <r>
      <rPr>
        <sz val="11.5"/>
        <rFont val="宋体"/>
        <charset val="134"/>
      </rPr>
      <t>）其他支出</t>
    </r>
  </si>
  <si>
    <t xml:space="preserve">  国有资源(资产)有偿使用收入</t>
  </si>
  <si>
    <t>（二十二）债务付息支出</t>
  </si>
  <si>
    <t xml:space="preserve">  捐赠收入</t>
  </si>
  <si>
    <t>（二十三）债务发行费用支出</t>
  </si>
  <si>
    <t xml:space="preserve">  政府住房基金收入</t>
  </si>
  <si>
    <t xml:space="preserve">  其他收入</t>
  </si>
  <si>
    <t>一般公共预算支出小计</t>
  </si>
  <si>
    <t>二、转移性收入</t>
  </si>
  <si>
    <t>二、上解上级支出</t>
  </si>
  <si>
    <t>上级补助收入</t>
  </si>
  <si>
    <t>三、债务还本支出</t>
  </si>
  <si>
    <t>其中：返还性收入</t>
  </si>
  <si>
    <t>四、年终结余</t>
  </si>
  <si>
    <t xml:space="preserve">     一般性转移支付收入</t>
  </si>
  <si>
    <t>五、安排预算稳定调节基金</t>
  </si>
  <si>
    <t xml:space="preserve">     专项转移支付收入</t>
  </si>
  <si>
    <t>三、债务转贷收入</t>
  </si>
  <si>
    <t>四、国债转贷资金上年结余</t>
  </si>
  <si>
    <t>五、调入资金</t>
  </si>
  <si>
    <t>六、上年结余收入</t>
  </si>
  <si>
    <t>七、动用预算稳定调节基金</t>
  </si>
  <si>
    <t>收入总计</t>
  </si>
  <si>
    <t>支出总计</t>
  </si>
  <si>
    <t>附件1-2</t>
  </si>
  <si>
    <t>2022年鹤山市龙口镇一般公共预算收入决算表</t>
  </si>
  <si>
    <t>（一）税收收入</t>
  </si>
  <si>
    <t>其中：增值税</t>
  </si>
  <si>
    <t xml:space="preserve">      企业所得税</t>
  </si>
  <si>
    <t xml:space="preserve">      个人所得税</t>
  </si>
  <si>
    <t xml:space="preserve">      资源税</t>
  </si>
  <si>
    <t xml:space="preserve">      城市维护建设税</t>
  </si>
  <si>
    <t xml:space="preserve">      房产税</t>
  </si>
  <si>
    <t xml:space="preserve">      印花税</t>
  </si>
  <si>
    <t xml:space="preserve">      城镇土地使用税</t>
  </si>
  <si>
    <t xml:space="preserve">      土地增值税</t>
  </si>
  <si>
    <t xml:space="preserve">      车船税</t>
  </si>
  <si>
    <t xml:space="preserve">      耕地占用税</t>
  </si>
  <si>
    <t xml:space="preserve">      契税</t>
  </si>
  <si>
    <t xml:space="preserve">   环境保护税</t>
  </si>
  <si>
    <t xml:space="preserve">   其他税收收入</t>
  </si>
  <si>
    <t>（二）非税收入</t>
  </si>
  <si>
    <t>其中：专项收入</t>
  </si>
  <si>
    <t xml:space="preserve">      行政事业性收费收入</t>
  </si>
  <si>
    <t xml:space="preserve">      罚没收入</t>
  </si>
  <si>
    <t xml:space="preserve">      国有资本经营收入</t>
  </si>
  <si>
    <t xml:space="preserve">      国有资源（资产）有偿使用收入</t>
  </si>
  <si>
    <t xml:space="preserve">      捐赠收入</t>
  </si>
  <si>
    <t xml:space="preserve">      政府住房基金收入</t>
  </si>
  <si>
    <t xml:space="preserve">      其他收入</t>
  </si>
  <si>
    <t>一般公共预算收入小计</t>
  </si>
  <si>
    <t xml:space="preserve">  返还性收入</t>
  </si>
  <si>
    <t xml:space="preserve">  一般性转移支付收入</t>
  </si>
  <si>
    <t xml:space="preserve">  专项转移支付收入</t>
  </si>
  <si>
    <t>四、上年结余收入</t>
  </si>
  <si>
    <t>六、动用预算稳定调节基金</t>
  </si>
  <si>
    <t>附件1-3</t>
  </si>
  <si>
    <t>2022年鹤山市龙口镇一般公共预算支出决算表</t>
  </si>
  <si>
    <t>科目号</t>
  </si>
  <si>
    <t>科目名称</t>
  </si>
  <si>
    <t>一、一般公共预算支出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</si>
  <si>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</si>
  <si>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</si>
  <si>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</si>
  <si>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</si>
  <si>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</si>
  <si>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</si>
  <si>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人大监督</t>
  </si>
  <si>
    <t>人大代表履职能力提升</t>
  </si>
  <si>
    <t>代表工作</t>
  </si>
  <si>
    <t>人大信访工作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</si>
  <si>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</si>
  <si>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</si>
  <si>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</si>
  <si>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</si>
  <si>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</si>
  <si>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</si>
  <si>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</si>
  <si>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专项业务活动</t>
  </si>
  <si>
    <t>政务公开审批</t>
  </si>
  <si>
    <t>信访事务</t>
  </si>
  <si>
    <t>事业运行</t>
  </si>
  <si>
    <t>其他政府办公厅（室）及相关机构事务支出</t>
  </si>
  <si>
    <t xml:space="preserve"> 发展与改革事务</t>
  </si>
  <si>
    <t>战略规划与实施</t>
  </si>
  <si>
    <t>社会事业发展规划</t>
  </si>
  <si>
    <t>物价管理</t>
  </si>
  <si>
    <t>其他发展与改革事务支出</t>
  </si>
  <si>
    <t xml:space="preserve"> 统计信息事务</t>
  </si>
  <si>
    <t>专项统计业务</t>
  </si>
  <si>
    <t>统计管理</t>
  </si>
  <si>
    <t>专项普查活动</t>
  </si>
  <si>
    <t>其他统计信息事务支出</t>
  </si>
  <si>
    <t xml:space="preserve"> 财政事务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</si>
  <si>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</si>
  <si>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</si>
  <si>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</si>
  <si>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</si>
  <si>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</si>
  <si>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</si>
  <si>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代扣代收代征税款手续费</t>
  </si>
  <si>
    <t>其他税收事务支出</t>
  </si>
  <si>
    <t xml:space="preserve"> 审计事务</t>
  </si>
  <si>
    <t>审计业务</t>
  </si>
  <si>
    <t>其他审计事务支出</t>
  </si>
  <si>
    <t xml:space="preserve"> 海关事务</t>
  </si>
  <si>
    <t>其他海关事务支出</t>
  </si>
  <si>
    <t xml:space="preserve"> 人力资源事务</t>
  </si>
  <si>
    <t>其他人力资源事务支出</t>
  </si>
  <si>
    <t xml:space="preserve"> 纪检监察事务</t>
  </si>
  <si>
    <t>大案要案查处</t>
  </si>
  <si>
    <t>派驻派出机构</t>
  </si>
  <si>
    <t>其他纪检监察事务支出</t>
  </si>
  <si>
    <t xml:space="preserve"> 商贸事务</t>
  </si>
  <si>
    <t>国内贸易管理</t>
  </si>
  <si>
    <t>招商引资</t>
  </si>
  <si>
    <t>其他商贸事务支出</t>
  </si>
  <si>
    <t xml:space="preserve"> 知识产权事务</t>
  </si>
  <si>
    <t>知识产权宏观管理</t>
  </si>
  <si>
    <t>其他知识产权事务支出</t>
  </si>
  <si>
    <t xml:space="preserve"> 港澳台侨事务</t>
  </si>
  <si>
    <t>华侨事务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</si>
  <si>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</si>
  <si>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</si>
  <si>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</si>
  <si>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</si>
  <si>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</si>
  <si>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</si>
  <si>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</si>
  <si>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</si>
  <si>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</si>
  <si>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</si>
  <si>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</si>
  <si>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</si>
  <si>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</si>
  <si>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</si>
  <si>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</si>
  <si>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其他宣传事务支出</t>
  </si>
  <si>
    <t xml:space="preserve"> 统战事务</t>
  </si>
  <si>
    <t>其他统战事务支出</t>
  </si>
  <si>
    <t>网络事务</t>
  </si>
  <si>
    <t>其他网信事务支出</t>
  </si>
  <si>
    <t xml:space="preserve"> 市场监督管理事务</t>
  </si>
  <si>
    <t>市场监督管理专项</t>
  </si>
  <si>
    <t>市场监管执法</t>
  </si>
  <si>
    <t>消费者权益保护</t>
  </si>
  <si>
    <t>标准化管理</t>
  </si>
  <si>
    <t>药品事务</t>
  </si>
  <si>
    <t>医疗器械事务</t>
  </si>
  <si>
    <t>化妆品事务</t>
  </si>
  <si>
    <t>其他市场监督管理事务</t>
  </si>
  <si>
    <t xml:space="preserve"> 其他一般公共服务支出</t>
  </si>
  <si>
    <t>其他一般公共服务支出</t>
  </si>
  <si>
    <t>国防支出</t>
  </si>
  <si>
    <t xml:space="preserve"> 国防动员</t>
  </si>
  <si>
    <t>兵役征集</t>
  </si>
  <si>
    <t>人民防空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</si>
  <si>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</si>
  <si>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</si>
  <si>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</si>
  <si>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</si>
  <si>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</si>
  <si>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其他武装警察部队支出</t>
  </si>
  <si>
    <t xml:space="preserve"> 公安</t>
  </si>
  <si>
    <t>禁毒服务</t>
  </si>
  <si>
    <t>执法办案</t>
  </si>
  <si>
    <t>其他公安支出</t>
  </si>
  <si>
    <t xml:space="preserve"> 检察</t>
  </si>
  <si>
    <t>其他检察支出</t>
  </si>
  <si>
    <t xml:space="preserve"> 法院</t>
  </si>
  <si>
    <t>其他法院支出</t>
  </si>
  <si>
    <t xml:space="preserve"> 司法</t>
  </si>
  <si>
    <t>基层司法业务</t>
  </si>
  <si>
    <t>普法宣传</t>
  </si>
  <si>
    <t>律师公证管理</t>
  </si>
  <si>
    <t>法律援助</t>
  </si>
  <si>
    <t>社区矫正</t>
  </si>
  <si>
    <t>其他司法支出</t>
  </si>
  <si>
    <t xml:space="preserve"> 强制隔离戒毒</t>
  </si>
  <si>
    <t>强制隔离戒毒人员生活</t>
  </si>
  <si>
    <t>缉私警察</t>
  </si>
  <si>
    <t>缉私业务</t>
  </si>
  <si>
    <t xml:space="preserve"> 其他公共安全支出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</si>
  <si>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</si>
  <si>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</si>
  <si>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</si>
  <si>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</si>
  <si>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</si>
  <si>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</si>
  <si>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</si>
  <si>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</si>
  <si>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</si>
  <si>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</si>
  <si>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</si>
  <si>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</si>
  <si>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中等职业教育</t>
  </si>
  <si>
    <t>职业高中教育</t>
  </si>
  <si>
    <t>高等职业教育</t>
  </si>
  <si>
    <t>其他职业教育支出</t>
  </si>
  <si>
    <t xml:space="preserve"> 广播电视教育</t>
  </si>
  <si>
    <t>广播电视学校</t>
  </si>
  <si>
    <t xml:space="preserve"> 特殊教育</t>
  </si>
  <si>
    <t>特殊学校教育</t>
  </si>
  <si>
    <t>其他特殊教育支出</t>
  </si>
  <si>
    <t xml:space="preserve"> 进修及培训</t>
  </si>
  <si>
    <t>教师进修</t>
  </si>
  <si>
    <t>干部教育</t>
  </si>
  <si>
    <t>培训支出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</si>
  <si>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</si>
  <si>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</si>
  <si>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</si>
  <si>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</si>
  <si>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</si>
  <si>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</si>
  <si>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</si>
  <si>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</si>
  <si>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</si>
  <si>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</si>
  <si>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</si>
  <si>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</si>
  <si>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 xml:space="preserve"> 技术研究与开发</t>
  </si>
  <si>
    <t>应用技术研究与开发</t>
  </si>
  <si>
    <t>产业技术研究与开发</t>
  </si>
  <si>
    <t>其他技术研究与开发支出</t>
  </si>
  <si>
    <t xml:space="preserve"> 科技条件与服务</t>
  </si>
  <si>
    <t>其他科技条件与服务支出</t>
  </si>
  <si>
    <t xml:space="preserve"> 其他科学技术支出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</si>
  <si>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</si>
  <si>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</si>
  <si>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</si>
  <si>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</si>
  <si>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</si>
  <si>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</si>
  <si>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</si>
  <si>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</si>
  <si>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</si>
  <si>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</si>
  <si>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</si>
  <si>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旅游行业业务管理</t>
  </si>
  <si>
    <t>其他文化和旅游支出</t>
  </si>
  <si>
    <t xml:space="preserve"> 文物</t>
  </si>
  <si>
    <t>文物保护</t>
  </si>
  <si>
    <t>博物馆</t>
  </si>
  <si>
    <t xml:space="preserve"> 体育</t>
  </si>
  <si>
    <t>运动项目管理</t>
  </si>
  <si>
    <t>体育场馆</t>
  </si>
  <si>
    <t>其他体育支出</t>
  </si>
  <si>
    <t xml:space="preserve"> 新闻出版电影</t>
  </si>
  <si>
    <t xml:space="preserve">   新闻通讯</t>
  </si>
  <si>
    <t xml:space="preserve">   电影</t>
  </si>
  <si>
    <t>其他新闻出版电影支出</t>
  </si>
  <si>
    <t xml:space="preserve"> 广播电视</t>
  </si>
  <si>
    <t>广播</t>
  </si>
  <si>
    <t>电视</t>
  </si>
  <si>
    <t>其他广播电视支出</t>
  </si>
  <si>
    <t xml:space="preserve"> 其他文化体育与传媒支出</t>
  </si>
  <si>
    <t xml:space="preserve">  宣传文化发展专项支出</t>
  </si>
  <si>
    <t>文化产业发展专项支出</t>
  </si>
  <si>
    <t>其他文化体育与传媒支出</t>
  </si>
  <si>
    <t>社会保障和就业支出</t>
  </si>
  <si>
    <t xml:space="preserve"> 人力资源和社会保障管理事务</t>
  </si>
  <si>
    <t>综合业务管理</t>
  </si>
  <si>
    <t>就业管理事务</t>
  </si>
  <si>
    <t>社会保险经办机构</t>
  </si>
  <si>
    <t>劳动人事争议调解仲裁</t>
  </si>
  <si>
    <t>其他人力资源和社会保障管理事务支出</t>
  </si>
  <si>
    <t xml:space="preserve"> 民政管理事务</t>
  </si>
  <si>
    <t>民间组织管理</t>
  </si>
  <si>
    <t>基层政权建设和社区治理</t>
  </si>
  <si>
    <t>其他民政管理事务支出</t>
  </si>
  <si>
    <t xml:space="preserve"> 行政事业单位离退休</t>
  </si>
  <si>
    <t>行政单位离退休</t>
  </si>
  <si>
    <t>事业单位离退休</t>
  </si>
  <si>
    <t>教育事业单位离退休</t>
  </si>
  <si>
    <t>其他事业单位离退休</t>
  </si>
  <si>
    <t>离退休人员管理机构</t>
  </si>
  <si>
    <t>未归口管理的行政单位离退休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</si>
  <si>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</si>
  <si>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</si>
  <si>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</si>
  <si>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</si>
  <si>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</si>
  <si>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</si>
  <si>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</si>
  <si>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</si>
  <si>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</si>
  <si>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</si>
  <si>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</si>
  <si>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其他行政事业单位离退休支出</t>
  </si>
  <si>
    <t xml:space="preserve"> 就业补助</t>
  </si>
  <si>
    <t>职业培训补贴</t>
  </si>
  <si>
    <t>社会保险补贴</t>
  </si>
  <si>
    <t>高技能人才培养补助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</si>
  <si>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</si>
  <si>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</si>
  <si>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</si>
  <si>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</si>
  <si>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</si>
  <si>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</si>
  <si>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</si>
  <si>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</si>
  <si>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</si>
  <si>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</si>
  <si>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</si>
  <si>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</si>
  <si>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</si>
  <si>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</si>
  <si>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</si>
  <si>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</si>
  <si>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</si>
  <si>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</si>
  <si>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</si>
  <si>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殡葬</t>
  </si>
  <si>
    <t>社会福利事业单位</t>
  </si>
  <si>
    <t>其他社会福利支出</t>
  </si>
  <si>
    <t xml:space="preserve"> 残疾人事业</t>
  </si>
  <si>
    <t>残疾人康复</t>
  </si>
  <si>
    <t>残疾人就业和扶贫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</si>
  <si>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</si>
  <si>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</si>
  <si>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</si>
  <si>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</si>
  <si>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</si>
  <si>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</si>
  <si>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</si>
  <si>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</si>
  <si>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</si>
  <si>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</si>
  <si>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</si>
  <si>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</si>
  <si>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</si>
  <si>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</si>
  <si>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</si>
  <si>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</si>
  <si>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</si>
  <si>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财政对城乡居民基本养老保险基金的补助</t>
  </si>
  <si>
    <t>财政对其他基本养老保险基金的补助</t>
  </si>
  <si>
    <t xml:space="preserve"> 退役军人管理事务</t>
  </si>
  <si>
    <t>拥军优属</t>
  </si>
  <si>
    <t>其他退役军人事务管理支出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</si>
  <si>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</si>
  <si>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</si>
  <si>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</si>
  <si>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</si>
  <si>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</si>
  <si>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</si>
  <si>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</si>
  <si>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</si>
  <si>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妇产医院</t>
  </si>
  <si>
    <t>其他专科医院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</si>
  <si>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</si>
  <si>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</si>
  <si>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</si>
  <si>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</si>
  <si>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</si>
  <si>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</si>
  <si>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</si>
  <si>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</si>
  <si>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其他专业公共卫生机构</t>
  </si>
  <si>
    <t>基本公共卫生服务</t>
  </si>
  <si>
    <t>重大公共卫生专项</t>
  </si>
  <si>
    <t>突发公共卫生事件应急处理</t>
  </si>
  <si>
    <t>其他公共卫生支出</t>
  </si>
  <si>
    <t xml:space="preserve"> 中医药</t>
  </si>
  <si>
    <t>中医（民族医）药专项</t>
  </si>
  <si>
    <t xml:space="preserve"> 计划生育事务</t>
  </si>
  <si>
    <t>计划生育机构</t>
  </si>
  <si>
    <t>计划生育服务</t>
  </si>
  <si>
    <t>其他计划生育事务支出</t>
  </si>
  <si>
    <t xml:space="preserve"> 食品和药品监督管理事务</t>
  </si>
  <si>
    <t>其他食品和药品监督管理事务支出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</si>
  <si>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</si>
  <si>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</si>
  <si>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</si>
  <si>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</si>
  <si>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</si>
  <si>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</si>
  <si>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</si>
  <si>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</si>
  <si>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</si>
  <si>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</si>
  <si>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</si>
  <si>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</si>
  <si>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</si>
  <si>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</si>
  <si>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</si>
  <si>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</si>
  <si>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 xml:space="preserve"> 医疗保障管理事务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</si>
  <si>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</si>
  <si>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</si>
  <si>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</si>
  <si>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</si>
  <si>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</si>
  <si>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</si>
  <si>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</si>
  <si>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</si>
  <si>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</si>
  <si>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生态环境保护行政许可</t>
  </si>
  <si>
    <t>其他环境保护管理事务支出</t>
  </si>
  <si>
    <t xml:space="preserve"> 环境监测与监察</t>
  </si>
  <si>
    <t>建设项目环评审查与监督</t>
  </si>
  <si>
    <t>其他环境监测与监察支出</t>
  </si>
  <si>
    <t xml:space="preserve"> 污染防治</t>
  </si>
  <si>
    <t>大气</t>
  </si>
  <si>
    <t>水体</t>
  </si>
  <si>
    <t>固体废弃物与化学品</t>
  </si>
  <si>
    <t>其他污染防治支出</t>
  </si>
  <si>
    <t xml:space="preserve"> 自然生态保护</t>
  </si>
  <si>
    <t>农村环境保护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</si>
  <si>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</si>
  <si>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</si>
  <si>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</si>
  <si>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</si>
  <si>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</si>
  <si>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</si>
  <si>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</si>
  <si>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</si>
  <si>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循环经济</t>
  </si>
  <si>
    <t>循环经济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</si>
  <si>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</si>
  <si>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</si>
  <si>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</si>
  <si>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</si>
  <si>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</si>
  <si>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工程建设管理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</si>
  <si>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</si>
  <si>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</si>
  <si>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</si>
  <si>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</si>
  <si>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</si>
  <si>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</si>
  <si>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</si>
  <si>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</si>
  <si>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</si>
  <si>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</si>
  <si>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</si>
  <si>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</si>
  <si>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</si>
  <si>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</si>
  <si>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</si>
  <si>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</si>
  <si>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</si>
  <si>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</si>
  <si>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</si>
  <si>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</si>
  <si>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</si>
  <si>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</si>
  <si>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</si>
  <si>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</si>
  <si>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</si>
  <si>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</si>
  <si>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</si>
  <si>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</si>
  <si>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</si>
  <si>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</si>
  <si>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其他农业农村支出</t>
  </si>
  <si>
    <t xml:space="preserve"> 林业和草原</t>
  </si>
  <si>
    <t>事业机构</t>
  </si>
  <si>
    <t>森林培育</t>
  </si>
  <si>
    <t>技术推广与转化</t>
  </si>
  <si>
    <t>森林生态效益补偿</t>
  </si>
  <si>
    <t>动植物保护</t>
  </si>
  <si>
    <t>执法与监督</t>
  </si>
  <si>
    <t>林业草原防灾减灾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</si>
  <si>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</si>
  <si>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</si>
  <si>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</si>
  <si>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</si>
  <si>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</si>
  <si>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水利前期工作</t>
  </si>
  <si>
    <t>水利执法监督</t>
  </si>
  <si>
    <t>水资源节约管理与保护</t>
  </si>
  <si>
    <t>水质监测</t>
  </si>
  <si>
    <t>水文测报</t>
  </si>
  <si>
    <t>防汛</t>
  </si>
  <si>
    <t>大中型水库移民后期扶持专项支出</t>
  </si>
  <si>
    <t>水利安全监督</t>
  </si>
  <si>
    <t>信息管理</t>
  </si>
  <si>
    <t>水利建设征地及移民支出</t>
  </si>
  <si>
    <t>其他水利支出</t>
  </si>
  <si>
    <t xml:space="preserve"> 巩固脱贫攻坚成果衔接乡村振兴</t>
  </si>
  <si>
    <t>农村基础设施建设</t>
  </si>
  <si>
    <t>其他巩固脱贫攻坚成果衔接乡村振兴支出</t>
  </si>
  <si>
    <t xml:space="preserve"> 农村综合改革</t>
  </si>
  <si>
    <t>对村级一事一议的补助</t>
  </si>
  <si>
    <t>对村集体经济组织的补助</t>
  </si>
  <si>
    <t xml:space="preserve"> 普惠金融发展支出</t>
  </si>
  <si>
    <t>农业保险保费补贴</t>
  </si>
  <si>
    <t>创业担保贷款贴息</t>
  </si>
  <si>
    <t>其他惠普金融发展支出</t>
  </si>
  <si>
    <t xml:space="preserve"> 其他农林水支出</t>
  </si>
  <si>
    <t>其他农林水支出</t>
  </si>
  <si>
    <t>交通运输支出</t>
  </si>
  <si>
    <t xml:space="preserve"> 公路水路运输</t>
  </si>
  <si>
    <t>公路建设</t>
  </si>
  <si>
    <t>公路养护</t>
  </si>
  <si>
    <t>公路和运输安全</t>
  </si>
  <si>
    <t>其他公路水路运输支出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</si>
  <si>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</si>
  <si>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</si>
  <si>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</si>
  <si>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</si>
  <si>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</si>
  <si>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车辆购置税支出</t>
  </si>
  <si>
    <t>车辆购置税用于公路等基础设施建设支出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</si>
  <si>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</si>
  <si>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</si>
  <si>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</si>
  <si>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</si>
  <si>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制造业</t>
  </si>
  <si>
    <t>其他制造业支出</t>
  </si>
  <si>
    <t xml:space="preserve"> 工业和信息产业监管</t>
  </si>
  <si>
    <t>无线电监管</t>
  </si>
  <si>
    <t>工业和信息产业支持</t>
  </si>
  <si>
    <t>其他工业和信息产业监管支出</t>
  </si>
  <si>
    <t xml:space="preserve"> 支持中小企业发展和管理支出</t>
  </si>
  <si>
    <t>中小企业发展专项</t>
  </si>
  <si>
    <t>其他支持中小企业发展和管理支出</t>
  </si>
  <si>
    <t>商业服务业等支出</t>
  </si>
  <si>
    <t xml:space="preserve"> 商业流通事务</t>
  </si>
  <si>
    <t>其他商业流通事务支出</t>
  </si>
  <si>
    <t xml:space="preserve"> 涉外发展服务支出</t>
  </si>
  <si>
    <t>其他涉外发展服务支出</t>
  </si>
  <si>
    <t xml:space="preserve"> 其他商业服务业等支出</t>
  </si>
  <si>
    <t>其他商业服务业等支出</t>
  </si>
  <si>
    <t>金融支出</t>
  </si>
  <si>
    <t xml:space="preserve"> 其他金融支出</t>
  </si>
  <si>
    <t>其他金融支出</t>
  </si>
  <si>
    <t>自然资源海洋气象等支出</t>
  </si>
  <si>
    <t xml:space="preserve"> 自然资源事务</t>
  </si>
  <si>
    <t>土地资源利用与保护</t>
  </si>
  <si>
    <t>国土整治</t>
  </si>
  <si>
    <t>地质矿产资源利用与保护</t>
  </si>
  <si>
    <t xml:space="preserve"> 气象事务</t>
  </si>
  <si>
    <t>气象事业机构</t>
  </si>
  <si>
    <t>气象服务</t>
  </si>
  <si>
    <t>气象装备保障维护</t>
  </si>
  <si>
    <t>住房保障支出</t>
  </si>
  <si>
    <t xml:space="preserve"> 保障性安居工程支出</t>
  </si>
  <si>
    <t>棚户区改造</t>
  </si>
  <si>
    <t>农村危房改造</t>
  </si>
  <si>
    <t xml:space="preserve"> 住房改革支出</t>
  </si>
  <si>
    <t>住房公积金</t>
  </si>
  <si>
    <t>其他单位住房公积金</t>
  </si>
  <si>
    <t>教育部门住房公积金</t>
  </si>
  <si>
    <t>购房补贴</t>
  </si>
  <si>
    <t xml:space="preserve"> 城乡社区住宅</t>
  </si>
  <si>
    <t>住房公积金管理</t>
  </si>
  <si>
    <t>其他城乡社区住宅支出</t>
  </si>
  <si>
    <t>粮油物资储备支出</t>
  </si>
  <si>
    <t xml:space="preserve"> 粮油事务</t>
  </si>
  <si>
    <t>粮食专项业务活动</t>
  </si>
  <si>
    <t>其他粮油事务支出</t>
  </si>
  <si>
    <t xml:space="preserve"> 粮油储备</t>
  </si>
  <si>
    <t>储备粮油补贴</t>
  </si>
  <si>
    <t>储备粮油差价补贴</t>
  </si>
  <si>
    <t>储备粮（油）库建设</t>
  </si>
  <si>
    <t>其他粮油储备支出</t>
  </si>
  <si>
    <t xml:space="preserve"> 重要商品储备</t>
  </si>
  <si>
    <t xml:space="preserve">   肉类储备</t>
  </si>
  <si>
    <t>食盐储备</t>
  </si>
  <si>
    <t>灾害防治及应急管理支出</t>
  </si>
  <si>
    <t xml:space="preserve"> 应急管理事务</t>
  </si>
  <si>
    <t>安全监管</t>
  </si>
  <si>
    <t>其他应急管理支出</t>
  </si>
  <si>
    <t xml:space="preserve"> 消防事务</t>
  </si>
  <si>
    <t>其他消防事务支出</t>
  </si>
  <si>
    <t xml:space="preserve"> 森林消防事务</t>
  </si>
  <si>
    <t>其他森林消防事务支出</t>
  </si>
  <si>
    <t xml:space="preserve"> 自然灾害防治</t>
  </si>
  <si>
    <t>地质灾害防治</t>
  </si>
  <si>
    <t xml:space="preserve"> 自然灾害救灾及恢复重建支出</t>
  </si>
  <si>
    <t>中央自然灾害生活补助</t>
  </si>
  <si>
    <t>地方自然灾害生活补助</t>
  </si>
  <si>
    <t>自然灾害灾后重建补助</t>
  </si>
  <si>
    <t>其他自然灾害生活救助支出</t>
  </si>
  <si>
    <t xml:space="preserve"> 其他灾害防治及应急管理支出</t>
  </si>
  <si>
    <t xml:space="preserve">  其他灾害防治及应急管理支出</t>
  </si>
  <si>
    <t>预备费</t>
  </si>
  <si>
    <t>其他支出</t>
  </si>
  <si>
    <t xml:space="preserve"> 年初预留</t>
  </si>
  <si>
    <t xml:space="preserve"> 其他支出</t>
  </si>
  <si>
    <t>债务付息支出</t>
  </si>
  <si>
    <t xml:space="preserve"> 地方政府一般债务付息支出</t>
  </si>
  <si>
    <t>地方政府一般债券付息支出</t>
  </si>
  <si>
    <t>债务发行费用支出</t>
  </si>
  <si>
    <t xml:space="preserve"> 地方政府一般债务发行费用支出</t>
  </si>
  <si>
    <t>体制上解支出</t>
  </si>
  <si>
    <t>专项上解支出</t>
  </si>
  <si>
    <t xml:space="preserve">  其中：出口退税上解支出</t>
  </si>
  <si>
    <t xml:space="preserve">       税收征收经费上解</t>
  </si>
  <si>
    <t xml:space="preserve">       其他支出</t>
  </si>
  <si>
    <t xml:space="preserve">       江门市统筹发展资金</t>
  </si>
  <si>
    <t>体制补助支出</t>
  </si>
  <si>
    <t>其他一般性转移支付支出</t>
  </si>
  <si>
    <t>地方政府一般债务还本支出</t>
  </si>
  <si>
    <t>地方政府一般债券还本支出</t>
  </si>
  <si>
    <t>年终结余</t>
  </si>
  <si>
    <t>支出合计</t>
  </si>
  <si>
    <t>附件1-4</t>
  </si>
  <si>
    <t>2022年鹤山市龙口镇一般公共预算支出决算表       （按经济分类）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</si>
  <si>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</si>
  <si>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</si>
  <si>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</si>
  <si>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</si>
  <si>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</si>
  <si>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</si>
  <si>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</si>
  <si>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</si>
  <si>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</si>
  <si>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</si>
  <si>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</si>
  <si>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</si>
  <si>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</si>
  <si>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</si>
  <si>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</si>
  <si>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</si>
  <si>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</si>
  <si>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</si>
  <si>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</si>
  <si>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</si>
  <si>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</si>
  <si>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</si>
  <si>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</si>
  <si>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</si>
  <si>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</si>
  <si>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</si>
  <si>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</si>
  <si>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</si>
  <si>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</si>
  <si>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</si>
  <si>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</si>
  <si>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</si>
  <si>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</si>
  <si>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</si>
  <si>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</si>
  <si>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</si>
  <si>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</si>
  <si>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</si>
  <si>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</si>
  <si>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</si>
  <si>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</si>
  <si>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</si>
  <si>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</si>
  <si>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</si>
  <si>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债务利息及费用支出</t>
  </si>
  <si>
    <t>国内债务付息</t>
  </si>
  <si>
    <t>国外债务付息</t>
  </si>
  <si>
    <t>国内债务发行费用支出</t>
  </si>
  <si>
    <t>预备费及预留</t>
  </si>
  <si>
    <t>预留</t>
  </si>
  <si>
    <t xml:space="preserve">  其中：出口退税上解</t>
  </si>
  <si>
    <t xml:space="preserve">       上解江门统筹发展资金</t>
  </si>
  <si>
    <t xml:space="preserve">       其他专项上解</t>
  </si>
  <si>
    <t>三、县对镇的补助支出</t>
  </si>
  <si>
    <t>四、债务还本支出</t>
  </si>
  <si>
    <t>五、年终结转</t>
  </si>
  <si>
    <t>六、补充预算稳定调节基金</t>
  </si>
  <si>
    <t>附件1-5</t>
  </si>
  <si>
    <t>2022年鹤山市龙口镇政府性基金收入决算表</t>
  </si>
  <si>
    <t>项目</t>
  </si>
  <si>
    <t>一、政府性基金本级收入</t>
  </si>
  <si>
    <t xml:space="preserve">   核电站乏燃料处理处置基金收入</t>
  </si>
  <si>
    <t xml:space="preserve">   国家电影事业发展专项资金收入</t>
  </si>
  <si>
    <t xml:space="preserve">   大中型水库移民后期扶持基金收入</t>
  </si>
  <si>
    <t xml:space="preserve">   小型水库移民扶助基金收入</t>
  </si>
  <si>
    <t xml:space="preserve">   可再生能源电价附加收入</t>
  </si>
  <si>
    <t xml:space="preserve">   废弃电器电子产品处理基金收入</t>
  </si>
  <si>
    <t xml:space="preserve">   国有土地使用权出让收入</t>
  </si>
  <si>
    <t xml:space="preserve">   城市公用事业附加收入</t>
  </si>
  <si>
    <t xml:space="preserve">   国有土地收益基金收入</t>
  </si>
  <si>
    <t xml:space="preserve">   农业土地开发资金收入</t>
  </si>
  <si>
    <t xml:space="preserve">   城市基础设施配套费收入</t>
  </si>
  <si>
    <t xml:space="preserve">   污水处理费收入</t>
  </si>
  <si>
    <t xml:space="preserve">   大中型水库库区基金收入</t>
  </si>
  <si>
    <t xml:space="preserve">   三峡水库库区基金收入</t>
  </si>
  <si>
    <t xml:space="preserve">   国家重大水利工程建设基金收入</t>
  </si>
  <si>
    <t xml:space="preserve">   海南省高等级公路车辆通行附加费收入</t>
  </si>
  <si>
    <t xml:space="preserve">   车辆通行费</t>
  </si>
  <si>
    <t xml:space="preserve">   港口建设费收入</t>
  </si>
  <si>
    <t xml:space="preserve">   铁路建设基金收入</t>
  </si>
  <si>
    <t xml:space="preserve">   船舶油污损害赔偿基金收入</t>
  </si>
  <si>
    <t xml:space="preserve">   新型墙体材料专项基金收入</t>
  </si>
  <si>
    <t xml:space="preserve">   农网还贷资金收入</t>
  </si>
  <si>
    <t xml:space="preserve">   旅游发展基金收入</t>
  </si>
  <si>
    <t xml:space="preserve">   中央特别国债经营基金收入</t>
  </si>
  <si>
    <t xml:space="preserve">   中央特别国债经营基金财务收入</t>
  </si>
  <si>
    <t xml:space="preserve">   彩票发行机构和彩票销售机构的业务费用</t>
  </si>
  <si>
    <t xml:space="preserve">   彩票公益金收入</t>
  </si>
  <si>
    <t xml:space="preserve">   其他政府性基金收入</t>
  </si>
  <si>
    <t>二、上级补助收入</t>
  </si>
  <si>
    <t>三、上年结余收入</t>
  </si>
  <si>
    <t>四、调入资金</t>
  </si>
  <si>
    <t>五、专项债券转贷款收入</t>
  </si>
  <si>
    <t>政府性基金总收入</t>
  </si>
  <si>
    <t>附件1-6</t>
  </si>
  <si>
    <t>2022年鹤山市龙口镇政府性基金支出决算表</t>
  </si>
  <si>
    <t>一、政府性基金预算支出</t>
  </si>
  <si>
    <t>文化体育与传媒支出</t>
  </si>
  <si>
    <t xml:space="preserve">  国家电影事业发展专项资金安排的支出</t>
  </si>
  <si>
    <t xml:space="preserve">    资助国产影片放映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</si>
  <si>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</si>
  <si>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</si>
  <si>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</si>
  <si>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</si>
  <si>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</si>
  <si>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</si>
  <si>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</si>
  <si>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</si>
  <si>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</si>
  <si>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</si>
  <si>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</si>
  <si>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</si>
  <si>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</si>
  <si>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</si>
  <si>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其他国有土地使用权出让收入安排的支出</t>
  </si>
  <si>
    <t xml:space="preserve">  农业土地开发资金及对应专项债务收入安排的支出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</si>
  <si>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</si>
  <si>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</si>
  <si>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</si>
  <si>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</si>
  <si>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</si>
  <si>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</si>
  <si>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</si>
  <si>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</si>
  <si>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土地储备专项债券收入安排的支出  </t>
  </si>
  <si>
    <t xml:space="preserve">    征地和拆迁补偿支出  </t>
  </si>
  <si>
    <t xml:space="preserve">  污水处理费对应专项债务收入安排的支出</t>
  </si>
  <si>
    <t xml:space="preserve">    污水处理设施建设和营运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</si>
  <si>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</si>
  <si>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</si>
  <si>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</si>
  <si>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</si>
  <si>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</si>
  <si>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</si>
  <si>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港口建设费安排的支出</t>
  </si>
  <si>
    <t xml:space="preserve">    其他港口建设费安排的支出</t>
  </si>
  <si>
    <t xml:space="preserve">  其他政府性基金及对应专项债务收入安排的支出</t>
  </si>
  <si>
    <t xml:space="preserve">    其他地方自行试点项目收益专项债务收入安排的支出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</si>
  <si>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</si>
  <si>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</si>
  <si>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</si>
  <si>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</si>
  <si>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</si>
  <si>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</si>
  <si>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</si>
  <si>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</si>
  <si>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</si>
  <si>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</si>
  <si>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</si>
  <si>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</si>
  <si>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</si>
  <si>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</si>
  <si>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</si>
  <si>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</si>
  <si>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  国有土地使用权出让金债务发行费用支出</t>
  </si>
  <si>
    <t xml:space="preserve">   其他地方自行试点项目收益专项发行费用支出</t>
  </si>
  <si>
    <t>抗疫特别国债安排的支出</t>
  </si>
  <si>
    <t xml:space="preserve">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</si>
  <si>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</si>
  <si>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</si>
  <si>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</si>
  <si>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</si>
  <si>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</si>
  <si>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</si>
  <si>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</si>
  <si>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</si>
  <si>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</si>
  <si>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</si>
  <si>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</si>
  <si>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</si>
  <si>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附件1-7</t>
  </si>
  <si>
    <t>2022年鹤山市龙口镇一般公共预算“三公”经费决算表</t>
  </si>
  <si>
    <t>“三公”经费</t>
  </si>
  <si>
    <t xml:space="preserve">   其中：（一）因公出国（境）费用</t>
  </si>
  <si>
    <t xml:space="preserve">         （二）公务用车购置及公务用车运行维护费</t>
  </si>
  <si>
    <t xml:space="preserve">               1.公务用车购置</t>
  </si>
  <si>
    <t xml:space="preserve">               2.公务用车运行维护费</t>
  </si>
  <si>
    <t xml:space="preserve">          (三）公务接待费</t>
  </si>
  <si>
    <t>备注：本表中“三公”经费是指部门预算基本支出及项目支出中安排的因公出国（境）支出、公务用车购置及运行维护支出和公务接待费支出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</si>
</sst>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_ "/>
    <numFmt numFmtId="177" formatCode="0.00_);[Red]\(0.00\)"/>
    <numFmt numFmtId="178" formatCode="_-* #,##0.00_-;\-* #,##0.00_-;_-* &quot;-&quot;??_-;_-@_-"/>
    <numFmt numFmtId="179" formatCode="#,##0_);[Red]\(#,##0\)"/>
  </numFmts>
  <fonts count="40"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.5"/>
      <name val="宋体"/>
      <charset val="134"/>
    </font>
    <font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20"/>
      <color theme="1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b/>
      <sz val="11.5"/>
      <color indexed="8"/>
      <name val="宋体"/>
      <charset val="134"/>
    </font>
    <font>
      <sz val="11.5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2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0" fillId="5" borderId="10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" fillId="0" borderId="0"/>
    <xf numFmtId="41" fontId="0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4" borderId="7" applyNumberFormat="0" applyFont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37" fillId="3" borderId="10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11" fillId="0" borderId="0"/>
    <xf numFmtId="0" fontId="34" fillId="28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4" fillId="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1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</cellStyleXfs>
  <cellXfs count="134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1" fontId="1" fillId="0" borderId="1" xfId="0" applyNumberFormat="1" applyFont="1" applyFill="1" applyBorder="1" applyAlignment="1">
      <alignment vertical="center"/>
    </xf>
    <xf numFmtId="41" fontId="5" fillId="0" borderId="1" xfId="9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left" vertical="center"/>
    </xf>
    <xf numFmtId="0" fontId="6" fillId="0" borderId="0" xfId="0" applyNumberFormat="1" applyFont="1" applyFill="1" applyAlignment="1">
      <alignment horizontal="center" vertical="center"/>
    </xf>
    <xf numFmtId="0" fontId="0" fillId="0" borderId="2" xfId="0" applyNumberFormat="1" applyFill="1" applyBorder="1" applyAlignment="1">
      <alignment horizontal="right" vertical="center"/>
    </xf>
    <xf numFmtId="0" fontId="0" fillId="0" borderId="2" xfId="0" applyNumberForma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vertical="center" wrapText="1"/>
    </xf>
    <xf numFmtId="41" fontId="8" fillId="0" borderId="1" xfId="57" applyNumberFormat="1" applyFont="1" applyFill="1" applyBorder="1" applyAlignment="1">
      <alignment vertical="center"/>
    </xf>
    <xf numFmtId="41" fontId="8" fillId="0" borderId="1" xfId="57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vertical="center" wrapText="1"/>
    </xf>
    <xf numFmtId="41" fontId="9" fillId="0" borderId="1" xfId="57" applyNumberFormat="1" applyFont="1" applyFill="1" applyBorder="1" applyAlignment="1">
      <alignment vertical="center"/>
    </xf>
    <xf numFmtId="41" fontId="9" fillId="0" borderId="1" xfId="57" applyNumberFormat="1" applyFont="1" applyFill="1" applyBorder="1" applyAlignment="1">
      <alignment horizontal="center" vertical="center"/>
    </xf>
    <xf numFmtId="41" fontId="9" fillId="0" borderId="1" xfId="6" applyNumberFormat="1" applyFont="1" applyFill="1" applyBorder="1" applyAlignment="1">
      <alignment vertical="center"/>
    </xf>
    <xf numFmtId="41" fontId="9" fillId="0" borderId="1" xfId="6" applyNumberFormat="1" applyFont="1" applyFill="1" applyBorder="1" applyAlignment="1">
      <alignment horizontal="center" vertical="center"/>
    </xf>
    <xf numFmtId="41" fontId="8" fillId="0" borderId="1" xfId="59" applyNumberFormat="1" applyFont="1" applyFill="1" applyBorder="1" applyAlignment="1">
      <alignment horizontal="center" vertical="center"/>
    </xf>
    <xf numFmtId="41" fontId="9" fillId="0" borderId="1" xfId="9" applyNumberFormat="1" applyFont="1" applyFill="1" applyBorder="1" applyAlignment="1">
      <alignment vertical="center"/>
    </xf>
    <xf numFmtId="41" fontId="9" fillId="0" borderId="1" xfId="59" applyNumberFormat="1" applyFont="1" applyFill="1" applyBorder="1" applyAlignment="1">
      <alignment horizontal="center" vertical="center"/>
    </xf>
    <xf numFmtId="41" fontId="8" fillId="0" borderId="1" xfId="6" applyNumberFormat="1" applyFont="1" applyFill="1" applyBorder="1" applyAlignment="1">
      <alignment vertical="center"/>
    </xf>
    <xf numFmtId="41" fontId="8" fillId="0" borderId="1" xfId="6" applyNumberFormat="1" applyFont="1" applyFill="1" applyBorder="1" applyAlignment="1">
      <alignment horizontal="center" vertical="center"/>
    </xf>
    <xf numFmtId="41" fontId="9" fillId="0" borderId="1" xfId="9" applyNumberFormat="1" applyFont="1" applyFill="1" applyBorder="1" applyAlignment="1">
      <alignment horizontal="center" vertical="center"/>
    </xf>
    <xf numFmtId="41" fontId="8" fillId="0" borderId="1" xfId="59" applyNumberFormat="1" applyFont="1" applyFill="1" applyBorder="1" applyAlignment="1">
      <alignment vertical="center"/>
    </xf>
    <xf numFmtId="41" fontId="9" fillId="0" borderId="1" xfId="9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176" fontId="0" fillId="0" borderId="1" xfId="0" applyNumberFormat="1" applyFill="1" applyBorder="1" applyAlignment="1">
      <alignment vertical="center"/>
    </xf>
    <xf numFmtId="41" fontId="5" fillId="0" borderId="1" xfId="6" applyFont="1" applyFill="1" applyBorder="1" applyAlignment="1">
      <alignment horizontal="right" vertical="center" wrapText="1"/>
    </xf>
    <xf numFmtId="41" fontId="0" fillId="0" borderId="1" xfId="6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41" fontId="5" fillId="0" borderId="1" xfId="6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41" fontId="7" fillId="0" borderId="1" xfId="6" applyNumberFormat="1" applyFont="1" applyFill="1" applyBorder="1" applyAlignment="1">
      <alignment horizontal="right" vertical="center"/>
    </xf>
    <xf numFmtId="41" fontId="4" fillId="0" borderId="1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41" fontId="1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41" fontId="12" fillId="0" borderId="0" xfId="0" applyNumberFormat="1" applyFont="1" applyFill="1" applyAlignment="1">
      <alignment horizontal="center" vertical="center" wrapText="1"/>
    </xf>
    <xf numFmtId="41" fontId="1" fillId="0" borderId="0" xfId="0" applyNumberFormat="1" applyFont="1" applyFill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41" fontId="7" fillId="0" borderId="1" xfId="9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41" fontId="7" fillId="0" borderId="1" xfId="9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 indent="1"/>
    </xf>
    <xf numFmtId="41" fontId="0" fillId="0" borderId="1" xfId="0" applyNumberFormat="1" applyFont="1" applyFill="1" applyBorder="1" applyAlignment="1">
      <alignment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 inden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 indent="1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57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6" fontId="5" fillId="0" borderId="1" xfId="57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41" fontId="12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1" fontId="7" fillId="0" borderId="1" xfId="9" applyNumberFormat="1" applyFont="1" applyFill="1" applyBorder="1" applyAlignment="1" applyProtection="1">
      <alignment horizontal="right" vertical="center"/>
    </xf>
    <xf numFmtId="41" fontId="7" fillId="0" borderId="1" xfId="9" applyNumberFormat="1" applyFont="1" applyFill="1" applyBorder="1" applyAlignment="1" applyProtection="1">
      <alignment vertical="center"/>
    </xf>
    <xf numFmtId="41" fontId="0" fillId="0" borderId="1" xfId="0" applyNumberFormat="1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 indent="1"/>
    </xf>
    <xf numFmtId="41" fontId="4" fillId="0" borderId="1" xfId="0" applyNumberFormat="1" applyFont="1" applyFill="1" applyBorder="1" applyAlignment="1">
      <alignment horizontal="right" vertical="center"/>
    </xf>
    <xf numFmtId="176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54" applyFont="1" applyFill="1" applyBorder="1" applyAlignment="1">
      <alignment vertical="center"/>
    </xf>
    <xf numFmtId="0" fontId="5" fillId="0" borderId="1" xfId="46" applyFont="1" applyFill="1" applyBorder="1" applyAlignment="1">
      <alignment vertical="center"/>
    </xf>
    <xf numFmtId="41" fontId="5" fillId="0" borderId="1" xfId="9" applyNumberFormat="1" applyFont="1" applyFill="1" applyBorder="1" applyAlignment="1">
      <alignment horizontal="right" vertical="center"/>
    </xf>
    <xf numFmtId="41" fontId="5" fillId="0" borderId="1" xfId="57" applyNumberFormat="1" applyFont="1" applyFill="1" applyBorder="1" applyAlignment="1">
      <alignment horizontal="right" vertical="center"/>
    </xf>
    <xf numFmtId="41" fontId="0" fillId="0" borderId="1" xfId="6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indent="1"/>
    </xf>
    <xf numFmtId="41" fontId="5" fillId="0" borderId="1" xfId="57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41" fontId="4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41" fontId="7" fillId="0" borderId="1" xfId="9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7" fillId="0" borderId="1" xfId="46" applyFont="1" applyFill="1" applyBorder="1" applyAlignment="1">
      <alignment vertical="center"/>
    </xf>
    <xf numFmtId="1" fontId="5" fillId="0" borderId="1" xfId="54" applyNumberFormat="1" applyFont="1" applyFill="1" applyBorder="1" applyAlignment="1" applyProtection="1">
      <alignment horizontal="left" vertical="center"/>
      <protection locked="0"/>
    </xf>
    <xf numFmtId="1" fontId="7" fillId="0" borderId="1" xfId="54" applyNumberFormat="1" applyFont="1" applyFill="1" applyBorder="1" applyAlignment="1" applyProtection="1">
      <alignment horizontal="left" vertical="center"/>
      <protection locked="0"/>
    </xf>
    <xf numFmtId="0" fontId="7" fillId="0" borderId="1" xfId="54" applyFont="1" applyFill="1" applyBorder="1" applyAlignment="1">
      <alignment horizontal="left" vertical="center"/>
    </xf>
    <xf numFmtId="0" fontId="4" fillId="0" borderId="1" xfId="46" applyFont="1" applyFill="1" applyBorder="1" applyAlignment="1">
      <alignment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0" fontId="5" fillId="0" borderId="1" xfId="46" applyFont="1" applyFill="1" applyBorder="1" applyAlignment="1">
      <alignment horizontal="left" vertical="center" wrapText="1"/>
    </xf>
    <xf numFmtId="41" fontId="5" fillId="0" borderId="1" xfId="6" applyNumberFormat="1" applyFont="1" applyFill="1" applyBorder="1" applyAlignment="1" applyProtection="1">
      <alignment horizontal="right" vertical="center"/>
    </xf>
    <xf numFmtId="0" fontId="19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ill="1" applyBorder="1" applyAlignment="1" applyProtection="1">
      <alignment vertical="center"/>
    </xf>
    <xf numFmtId="0" fontId="0" fillId="0" borderId="1" xfId="0" applyFill="1" applyBorder="1" applyAlignment="1">
      <alignment vertical="center"/>
    </xf>
    <xf numFmtId="179" fontId="0" fillId="0" borderId="1" xfId="0" applyNumberFormat="1" applyFill="1" applyBorder="1" applyAlignment="1">
      <alignment vertical="center"/>
    </xf>
    <xf numFmtId="179" fontId="4" fillId="0" borderId="1" xfId="0" applyNumberFormat="1" applyFont="1" applyFill="1" applyBorder="1" applyAlignment="1">
      <alignment vertical="center"/>
    </xf>
    <xf numFmtId="0" fontId="7" fillId="0" borderId="1" xfId="46" applyFont="1" applyFill="1" applyBorder="1" applyAlignment="1">
      <alignment horizontal="left" vertical="center"/>
    </xf>
    <xf numFmtId="41" fontId="4" fillId="0" borderId="1" xfId="6" applyNumberFormat="1" applyFont="1" applyFill="1" applyBorder="1" applyAlignment="1">
      <alignment horizontal="right" vertical="center"/>
    </xf>
    <xf numFmtId="41" fontId="8" fillId="0" borderId="1" xfId="46" applyNumberFormat="1" applyFont="1" applyFill="1" applyBorder="1" applyAlignment="1">
      <alignment vertical="center"/>
    </xf>
    <xf numFmtId="0" fontId="19" fillId="0" borderId="0" xfId="0" applyNumberFormat="1" applyFont="1" applyFill="1" applyBorder="1" applyAlignment="1" applyProtection="1">
      <alignment vertical="center"/>
    </xf>
    <xf numFmtId="3" fontId="20" fillId="0" borderId="0" xfId="0" applyNumberFormat="1" applyFont="1" applyFill="1" applyBorder="1" applyAlignment="1" applyProtection="1">
      <alignment horizontal="right" vertical="center"/>
    </xf>
    <xf numFmtId="0" fontId="20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>
      <alignment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千位分隔 10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4" xfId="56"/>
    <cellStyle name="千位分隔 2" xfId="57"/>
    <cellStyle name="常规 5" xfId="58"/>
    <cellStyle name="千位分隔 3" xfId="59"/>
    <cellStyle name="千位分隔 13" xfId="60"/>
    <cellStyle name="千位分隔 5 2 2 6" xfId="61"/>
  </cellStyles>
  <tableStyles count="0" defaultTableStyle="TableStyleMedium2" defaultPivotStyle="PivotStyleLight16"/>
  <colors>
    <mruColors>
      <color rgb="0097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  <pageSetUpPr fitToPage="1"/>
  </sheetPr>
  <dimension ref="A1:F56"/>
  <sheetViews>
    <sheetView tabSelected="1" workbookViewId="0">
      <selection activeCell="J10" sqref="J10"/>
    </sheetView>
  </sheetViews>
  <sheetFormatPr defaultColWidth="9" defaultRowHeight="13.5" outlineLevelCol="5"/>
  <cols>
    <col min="1" max="1" width="28.375" style="42" customWidth="1"/>
    <col min="2" max="2" width="14.125" style="42" customWidth="1"/>
    <col min="3" max="3" width="16" style="42" customWidth="1"/>
    <col min="4" max="4" width="30.125" style="42" customWidth="1"/>
    <col min="5" max="5" width="14.625" style="42" customWidth="1"/>
    <col min="6" max="6" width="16.375" style="42" customWidth="1"/>
    <col min="7" max="16384" width="9" style="42"/>
  </cols>
  <sheetData>
    <row r="1" ht="17" customHeight="1" spans="1:1">
      <c r="A1" s="42" t="s">
        <v>0</v>
      </c>
    </row>
    <row r="2" ht="27.75" customHeight="1" spans="1:6">
      <c r="A2" s="44" t="s">
        <v>1</v>
      </c>
      <c r="B2" s="44"/>
      <c r="C2" s="44"/>
      <c r="D2" s="44"/>
      <c r="E2" s="44"/>
      <c r="F2" s="44"/>
    </row>
    <row r="3" ht="24" customHeight="1" spans="1:6">
      <c r="A3" s="45" t="s">
        <v>2</v>
      </c>
      <c r="B3" s="45"/>
      <c r="C3" s="45"/>
      <c r="D3" s="45"/>
      <c r="E3" s="45"/>
      <c r="F3" s="45"/>
    </row>
    <row r="4" ht="30.75" customHeight="1" spans="1:6">
      <c r="A4" s="6" t="s">
        <v>3</v>
      </c>
      <c r="B4" s="6" t="s">
        <v>4</v>
      </c>
      <c r="C4" s="6" t="s">
        <v>5</v>
      </c>
      <c r="D4" s="6" t="s">
        <v>6</v>
      </c>
      <c r="E4" s="6" t="s">
        <v>4</v>
      </c>
      <c r="F4" s="6" t="s">
        <v>5</v>
      </c>
    </row>
    <row r="5" ht="17.25" customHeight="1" spans="1:6">
      <c r="A5" s="46" t="s">
        <v>7</v>
      </c>
      <c r="B5" s="118">
        <f>B6+B21</f>
        <v>13980</v>
      </c>
      <c r="C5" s="118">
        <f>C6+C21</f>
        <v>9920</v>
      </c>
      <c r="D5" s="119" t="s">
        <v>8</v>
      </c>
      <c r="E5" s="120">
        <v>2182</v>
      </c>
      <c r="F5" s="72">
        <v>1594</v>
      </c>
    </row>
    <row r="6" ht="17.25" customHeight="1" spans="1:6">
      <c r="A6" s="121" t="s">
        <v>9</v>
      </c>
      <c r="B6" s="118">
        <f>SUM(B7:B20)</f>
        <v>9198</v>
      </c>
      <c r="C6" s="118">
        <f>SUM(C7:C20)</f>
        <v>6399</v>
      </c>
      <c r="D6" s="119" t="s">
        <v>10</v>
      </c>
      <c r="E6" s="105">
        <v>66</v>
      </c>
      <c r="F6" s="72">
        <v>16</v>
      </c>
    </row>
    <row r="7" ht="17.25" customHeight="1" spans="1:6">
      <c r="A7" s="122" t="s">
        <v>11</v>
      </c>
      <c r="B7" s="103">
        <v>4646</v>
      </c>
      <c r="C7" s="104">
        <v>2858</v>
      </c>
      <c r="D7" s="119" t="s">
        <v>12</v>
      </c>
      <c r="E7" s="105">
        <v>930</v>
      </c>
      <c r="F7" s="72">
        <v>520</v>
      </c>
    </row>
    <row r="8" ht="17.25" customHeight="1" spans="1:6">
      <c r="A8" s="122" t="s">
        <v>13</v>
      </c>
      <c r="B8" s="103">
        <v>1377</v>
      </c>
      <c r="C8" s="104">
        <v>510</v>
      </c>
      <c r="D8" s="119" t="s">
        <v>14</v>
      </c>
      <c r="E8" s="105">
        <v>4519</v>
      </c>
      <c r="F8" s="72">
        <v>4065</v>
      </c>
    </row>
    <row r="9" ht="17.25" customHeight="1" spans="1:6">
      <c r="A9" s="122" t="s">
        <v>15</v>
      </c>
      <c r="B9" s="103">
        <v>398</v>
      </c>
      <c r="C9" s="104">
        <v>240</v>
      </c>
      <c r="D9" s="119" t="s">
        <v>16</v>
      </c>
      <c r="E9" s="105">
        <v>0</v>
      </c>
      <c r="F9" s="72">
        <v>0</v>
      </c>
    </row>
    <row r="10" ht="18" customHeight="1" spans="1:6">
      <c r="A10" s="122" t="s">
        <v>17</v>
      </c>
      <c r="B10" s="103">
        <v>188</v>
      </c>
      <c r="C10" s="104">
        <v>20</v>
      </c>
      <c r="D10" s="119" t="s">
        <v>18</v>
      </c>
      <c r="E10" s="105">
        <v>417</v>
      </c>
      <c r="F10" s="72">
        <v>178</v>
      </c>
    </row>
    <row r="11" ht="17.25" customHeight="1" spans="1:6">
      <c r="A11" s="122" t="s">
        <v>19</v>
      </c>
      <c r="B11" s="103">
        <v>915</v>
      </c>
      <c r="C11" s="104">
        <v>570</v>
      </c>
      <c r="D11" s="119" t="s">
        <v>20</v>
      </c>
      <c r="E11" s="105">
        <v>4551</v>
      </c>
      <c r="F11" s="72">
        <v>2755</v>
      </c>
    </row>
    <row r="12" ht="17.25" customHeight="1" spans="1:6">
      <c r="A12" s="122" t="s">
        <v>21</v>
      </c>
      <c r="B12" s="103">
        <v>593</v>
      </c>
      <c r="C12" s="104">
        <v>970</v>
      </c>
      <c r="D12" s="119" t="s">
        <v>22</v>
      </c>
      <c r="E12" s="105">
        <v>2619</v>
      </c>
      <c r="F12" s="72">
        <v>1935</v>
      </c>
    </row>
    <row r="13" ht="17.25" customHeight="1" spans="1:6">
      <c r="A13" s="122" t="s">
        <v>23</v>
      </c>
      <c r="B13" s="103">
        <v>373</v>
      </c>
      <c r="C13" s="104">
        <v>378</v>
      </c>
      <c r="D13" s="119" t="s">
        <v>24</v>
      </c>
      <c r="E13" s="105">
        <v>31</v>
      </c>
      <c r="F13" s="72">
        <v>16</v>
      </c>
    </row>
    <row r="14" ht="17.25" customHeight="1" spans="1:6">
      <c r="A14" s="122" t="s">
        <v>25</v>
      </c>
      <c r="B14" s="103">
        <v>464</v>
      </c>
      <c r="C14" s="104">
        <v>455</v>
      </c>
      <c r="D14" s="119" t="s">
        <v>26</v>
      </c>
      <c r="E14" s="105">
        <v>420</v>
      </c>
      <c r="F14" s="72">
        <v>278</v>
      </c>
    </row>
    <row r="15" ht="17.25" customHeight="1" spans="1:6">
      <c r="A15" s="122" t="s">
        <v>27</v>
      </c>
      <c r="B15" s="103">
        <v>180</v>
      </c>
      <c r="C15" s="104">
        <v>152</v>
      </c>
      <c r="D15" s="119" t="s">
        <v>28</v>
      </c>
      <c r="E15" s="105">
        <v>1317</v>
      </c>
      <c r="F15" s="72">
        <v>2664</v>
      </c>
    </row>
    <row r="16" ht="17.25" customHeight="1" spans="1:6">
      <c r="A16" s="122" t="s">
        <v>29</v>
      </c>
      <c r="B16" s="103">
        <v>1</v>
      </c>
      <c r="C16" s="104">
        <v>0</v>
      </c>
      <c r="D16" s="119" t="s">
        <v>30</v>
      </c>
      <c r="E16" s="105">
        <v>0</v>
      </c>
      <c r="F16" s="72">
        <v>70</v>
      </c>
    </row>
    <row r="17" ht="17.25" customHeight="1" spans="1:6">
      <c r="A17" s="122" t="s">
        <v>31</v>
      </c>
      <c r="B17" s="105">
        <v>0</v>
      </c>
      <c r="C17" s="104">
        <v>214</v>
      </c>
      <c r="D17" s="119" t="s">
        <v>32</v>
      </c>
      <c r="E17" s="105">
        <v>0</v>
      </c>
      <c r="F17" s="72">
        <v>0</v>
      </c>
    </row>
    <row r="18" ht="17.25" customHeight="1" spans="1:6">
      <c r="A18" s="122" t="s">
        <v>33</v>
      </c>
      <c r="B18" s="105">
        <v>0</v>
      </c>
      <c r="C18" s="104">
        <v>0</v>
      </c>
      <c r="D18" s="119" t="s">
        <v>34</v>
      </c>
      <c r="E18" s="105">
        <v>200</v>
      </c>
      <c r="F18" s="72">
        <v>147</v>
      </c>
    </row>
    <row r="19" ht="17.25" customHeight="1" spans="1:6">
      <c r="A19" s="122" t="s">
        <v>35</v>
      </c>
      <c r="B19" s="103">
        <v>63</v>
      </c>
      <c r="C19" s="104">
        <v>32</v>
      </c>
      <c r="D19" s="119" t="s">
        <v>36</v>
      </c>
      <c r="E19" s="72">
        <v>0</v>
      </c>
      <c r="F19" s="72">
        <v>0</v>
      </c>
    </row>
    <row r="20" ht="22" customHeight="1" spans="1:6">
      <c r="A20" s="123" t="s">
        <v>37</v>
      </c>
      <c r="B20" s="105">
        <v>0</v>
      </c>
      <c r="C20" s="107">
        <v>0</v>
      </c>
      <c r="D20" s="119" t="s">
        <v>38</v>
      </c>
      <c r="E20" s="105">
        <v>0</v>
      </c>
      <c r="F20" s="72">
        <v>0</v>
      </c>
    </row>
    <row r="21" ht="17.25" customHeight="1" spans="1:6">
      <c r="A21" s="121" t="s">
        <v>39</v>
      </c>
      <c r="B21" s="118">
        <f>SUM(B22:B29)</f>
        <v>4782</v>
      </c>
      <c r="C21" s="118">
        <f>SUM(C22:C29)</f>
        <v>3521</v>
      </c>
      <c r="D21" s="119" t="s">
        <v>40</v>
      </c>
      <c r="E21" s="105">
        <v>678</v>
      </c>
      <c r="F21" s="72">
        <v>792</v>
      </c>
    </row>
    <row r="22" ht="17.25" customHeight="1" spans="1:6">
      <c r="A22" s="122" t="s">
        <v>41</v>
      </c>
      <c r="B22" s="104">
        <v>282</v>
      </c>
      <c r="C22" s="104">
        <v>229</v>
      </c>
      <c r="D22" s="119" t="s">
        <v>42</v>
      </c>
      <c r="E22" s="105">
        <v>0</v>
      </c>
      <c r="F22" s="72">
        <v>0</v>
      </c>
    </row>
    <row r="23" ht="20" customHeight="1" spans="1:6">
      <c r="A23" s="122" t="s">
        <v>43</v>
      </c>
      <c r="B23" s="105">
        <v>0</v>
      </c>
      <c r="C23" s="104">
        <v>128</v>
      </c>
      <c r="D23" s="119" t="s">
        <v>44</v>
      </c>
      <c r="E23" s="105">
        <v>56</v>
      </c>
      <c r="F23" s="72">
        <v>26</v>
      </c>
    </row>
    <row r="24" ht="17.25" customHeight="1" spans="1:6">
      <c r="A24" s="122" t="s">
        <v>45</v>
      </c>
      <c r="B24" s="105">
        <v>0</v>
      </c>
      <c r="C24" s="104">
        <v>8</v>
      </c>
      <c r="D24" s="119" t="s">
        <v>46</v>
      </c>
      <c r="E24" s="105">
        <v>0</v>
      </c>
      <c r="F24" s="72">
        <v>0</v>
      </c>
    </row>
    <row r="25" ht="17.25" customHeight="1" spans="1:6">
      <c r="A25" s="122" t="s">
        <v>47</v>
      </c>
      <c r="B25" s="105">
        <v>0</v>
      </c>
      <c r="C25" s="104">
        <v>0</v>
      </c>
      <c r="D25" s="119" t="s">
        <v>48</v>
      </c>
      <c r="E25" s="105">
        <v>0</v>
      </c>
      <c r="F25" s="72">
        <v>0</v>
      </c>
    </row>
    <row r="26" ht="17.25" customHeight="1" spans="1:6">
      <c r="A26" s="122" t="s">
        <v>49</v>
      </c>
      <c r="B26" s="104">
        <v>4500</v>
      </c>
      <c r="C26" s="104">
        <v>3156</v>
      </c>
      <c r="D26" s="119" t="s">
        <v>50</v>
      </c>
      <c r="E26" s="105">
        <v>0</v>
      </c>
      <c r="F26" s="72">
        <v>0</v>
      </c>
    </row>
    <row r="27" ht="17.25" customHeight="1" spans="1:6">
      <c r="A27" s="122" t="s">
        <v>51</v>
      </c>
      <c r="B27" s="105">
        <v>0</v>
      </c>
      <c r="C27" s="104">
        <v>0</v>
      </c>
      <c r="D27" s="119" t="s">
        <v>52</v>
      </c>
      <c r="E27" s="105">
        <v>0</v>
      </c>
      <c r="F27" s="72">
        <v>0</v>
      </c>
    </row>
    <row r="28" ht="17.25" customHeight="1" spans="1:6">
      <c r="A28" s="122" t="s">
        <v>53</v>
      </c>
      <c r="B28" s="105">
        <v>0</v>
      </c>
      <c r="C28" s="104">
        <v>0</v>
      </c>
      <c r="D28" s="124"/>
      <c r="E28" s="125"/>
      <c r="F28" s="125"/>
    </row>
    <row r="29" ht="17.25" customHeight="1" spans="1:6">
      <c r="A29" s="122" t="s">
        <v>54</v>
      </c>
      <c r="B29" s="105">
        <v>0</v>
      </c>
      <c r="C29" s="107">
        <v>0</v>
      </c>
      <c r="D29" s="124"/>
      <c r="F29" s="125"/>
    </row>
    <row r="30" ht="17.25" customHeight="1" spans="1:6">
      <c r="A30" s="124"/>
      <c r="B30" s="125"/>
      <c r="C30" s="125"/>
      <c r="D30" s="46" t="s">
        <v>55</v>
      </c>
      <c r="E30" s="126">
        <f>SUM(E5:E27)</f>
        <v>17986</v>
      </c>
      <c r="F30" s="126">
        <f>SUM(F5:F27)</f>
        <v>15056</v>
      </c>
    </row>
    <row r="31" ht="17.25" customHeight="1" spans="1:6">
      <c r="A31" s="46" t="s">
        <v>56</v>
      </c>
      <c r="B31" s="126">
        <f>B32</f>
        <v>5288</v>
      </c>
      <c r="C31" s="126">
        <f>C32</f>
        <v>8175</v>
      </c>
      <c r="D31" s="127" t="s">
        <v>57</v>
      </c>
      <c r="E31" s="128">
        <v>1282</v>
      </c>
      <c r="F31" s="129">
        <v>3039</v>
      </c>
    </row>
    <row r="32" ht="17.25" customHeight="1" spans="1:6">
      <c r="A32" s="124" t="s">
        <v>58</v>
      </c>
      <c r="B32" s="125">
        <f>B33+B34+B35</f>
        <v>5288</v>
      </c>
      <c r="C32" s="125">
        <f>C33+C34+C35</f>
        <v>8175</v>
      </c>
      <c r="D32" s="127" t="s">
        <v>59</v>
      </c>
      <c r="E32" s="128">
        <v>0</v>
      </c>
      <c r="F32" s="129">
        <v>0</v>
      </c>
    </row>
    <row r="33" ht="17.25" customHeight="1" spans="1:6">
      <c r="A33" s="124" t="s">
        <v>60</v>
      </c>
      <c r="B33" s="9">
        <v>276</v>
      </c>
      <c r="C33" s="9">
        <v>139</v>
      </c>
      <c r="D33" s="127" t="s">
        <v>61</v>
      </c>
      <c r="E33" s="128">
        <v>0</v>
      </c>
      <c r="F33" s="129">
        <v>0</v>
      </c>
    </row>
    <row r="34" ht="17.25" customHeight="1" spans="1:6">
      <c r="A34" s="124" t="s">
        <v>62</v>
      </c>
      <c r="B34" s="9">
        <v>5012</v>
      </c>
      <c r="C34" s="9">
        <v>8036</v>
      </c>
      <c r="D34" s="127" t="s">
        <v>63</v>
      </c>
      <c r="E34" s="128">
        <v>0</v>
      </c>
      <c r="F34" s="129">
        <v>0</v>
      </c>
    </row>
    <row r="35" ht="17.25" customHeight="1" spans="1:6">
      <c r="A35" s="124" t="s">
        <v>64</v>
      </c>
      <c r="B35" s="103">
        <v>0</v>
      </c>
      <c r="C35" s="103">
        <v>0</v>
      </c>
      <c r="D35" s="124"/>
      <c r="E35" s="125"/>
      <c r="F35" s="125"/>
    </row>
    <row r="36" ht="17.25" customHeight="1" spans="1:6">
      <c r="A36" s="46" t="s">
        <v>65</v>
      </c>
      <c r="B36" s="56">
        <v>0</v>
      </c>
      <c r="C36" s="56">
        <v>0</v>
      </c>
      <c r="D36" s="124"/>
      <c r="E36" s="125"/>
      <c r="F36" s="125"/>
    </row>
    <row r="37" ht="17.25" customHeight="1" spans="1:6">
      <c r="A37" s="46" t="s">
        <v>66</v>
      </c>
      <c r="B37" s="56">
        <v>0</v>
      </c>
      <c r="C37" s="56">
        <v>0</v>
      </c>
      <c r="D37" s="124"/>
      <c r="E37" s="124"/>
      <c r="F37" s="124"/>
    </row>
    <row r="38" ht="17.25" customHeight="1" spans="1:6">
      <c r="A38" s="46" t="s">
        <v>67</v>
      </c>
      <c r="B38" s="56">
        <v>0</v>
      </c>
      <c r="C38" s="56">
        <v>0</v>
      </c>
      <c r="D38" s="124"/>
      <c r="E38" s="124"/>
      <c r="F38" s="124"/>
    </row>
    <row r="39" ht="17.25" customHeight="1" spans="1:6">
      <c r="A39" s="46" t="s">
        <v>68</v>
      </c>
      <c r="B39" s="56">
        <v>0</v>
      </c>
      <c r="C39" s="56">
        <v>0</v>
      </c>
      <c r="D39" s="124"/>
      <c r="E39" s="124"/>
      <c r="F39" s="124"/>
    </row>
    <row r="40" ht="17.25" customHeight="1" spans="1:6">
      <c r="A40" s="46" t="s">
        <v>69</v>
      </c>
      <c r="B40" s="56">
        <v>0</v>
      </c>
      <c r="C40" s="56">
        <v>0</v>
      </c>
      <c r="D40" s="124"/>
      <c r="E40" s="124"/>
      <c r="F40" s="124"/>
    </row>
    <row r="41" ht="17.25" customHeight="1" spans="1:6">
      <c r="A41" s="46" t="s">
        <v>70</v>
      </c>
      <c r="B41" s="126">
        <f>B5+B31+B36+B37+B38+B39+B40</f>
        <v>19268</v>
      </c>
      <c r="C41" s="126">
        <f>C5+C31+C36+C37+C38+C39+C40</f>
        <v>18095</v>
      </c>
      <c r="D41" s="46" t="s">
        <v>71</v>
      </c>
      <c r="E41" s="56">
        <f>E30+E31+E32+E33+E34</f>
        <v>19268</v>
      </c>
      <c r="F41" s="56">
        <f>F30+F31+F32+F33+F34</f>
        <v>18095</v>
      </c>
    </row>
    <row r="46" spans="1:2">
      <c r="A46" s="130"/>
      <c r="B46" s="131"/>
    </row>
    <row r="47" spans="1:2">
      <c r="A47" s="132"/>
      <c r="B47" s="131"/>
    </row>
    <row r="48" spans="1:2">
      <c r="A48" s="132"/>
      <c r="B48" s="131"/>
    </row>
    <row r="49" spans="1:2">
      <c r="A49" s="132"/>
      <c r="B49" s="131"/>
    </row>
    <row r="50" spans="1:2">
      <c r="A50" s="132"/>
      <c r="B50" s="131"/>
    </row>
    <row r="51" spans="1:2">
      <c r="A51" s="132"/>
      <c r="B51" s="131"/>
    </row>
    <row r="52" spans="1:2">
      <c r="A52" s="132"/>
      <c r="B52" s="131"/>
    </row>
    <row r="53" spans="1:2">
      <c r="A53" s="132"/>
      <c r="B53" s="131"/>
    </row>
    <row r="54" spans="1:2">
      <c r="A54" s="132"/>
      <c r="B54" s="131"/>
    </row>
    <row r="55" spans="1:2">
      <c r="A55" s="133"/>
      <c r="B55" s="133"/>
    </row>
    <row r="56" spans="1:2">
      <c r="A56" s="133"/>
      <c r="B56" s="133"/>
    </row>
  </sheetData>
  <mergeCells count="2">
    <mergeCell ref="A2:F2"/>
    <mergeCell ref="A3:F3"/>
  </mergeCells>
  <pageMargins left="0.708661417322835" right="0.708661417322835" top="0.354330708661417" bottom="0.354330708661417" header="0.31496062992126" footer="0.31496062992126"/>
  <pageSetup paperSize="9" scale="7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C40"/>
  <sheetViews>
    <sheetView workbookViewId="0">
      <selection activeCell="F34" sqref="F34"/>
    </sheetView>
  </sheetViews>
  <sheetFormatPr defaultColWidth="9" defaultRowHeight="13.5" outlineLevelCol="2"/>
  <cols>
    <col min="1" max="1" width="37.625" style="42" customWidth="1"/>
    <col min="2" max="2" width="15.375" style="42" customWidth="1"/>
    <col min="3" max="3" width="19.875" style="42" customWidth="1"/>
    <col min="4" max="16384" width="9" style="42"/>
  </cols>
  <sheetData>
    <row r="1" customHeight="1" spans="1:3">
      <c r="A1" s="43" t="s">
        <v>72</v>
      </c>
      <c r="B1" s="43"/>
      <c r="C1" s="43"/>
    </row>
    <row r="2" customHeight="1" spans="1:3">
      <c r="A2" s="44" t="s">
        <v>73</v>
      </c>
      <c r="B2" s="44"/>
      <c r="C2" s="44"/>
    </row>
    <row r="3" customHeight="1" spans="1:3">
      <c r="A3" s="44"/>
      <c r="B3" s="44"/>
      <c r="C3" s="44"/>
    </row>
    <row r="4" ht="20.25" customHeight="1" spans="1:3">
      <c r="A4" s="45" t="s">
        <v>2</v>
      </c>
      <c r="B4" s="45"/>
      <c r="C4" s="45"/>
    </row>
    <row r="5" ht="32.25" customHeight="1" spans="1:3">
      <c r="A5" s="84" t="s">
        <v>3</v>
      </c>
      <c r="B5" s="5" t="s">
        <v>4</v>
      </c>
      <c r="C5" s="6" t="s">
        <v>5</v>
      </c>
    </row>
    <row r="6" ht="17.25" customHeight="1" spans="1:3">
      <c r="A6" s="101" t="s">
        <v>74</v>
      </c>
      <c r="B6" s="69">
        <f>SUM(B7:B20)</f>
        <v>9198</v>
      </c>
      <c r="C6" s="69">
        <f>SUM(C7:C20)</f>
        <v>6399</v>
      </c>
    </row>
    <row r="7" ht="17.25" customHeight="1" spans="1:3">
      <c r="A7" s="102" t="s">
        <v>75</v>
      </c>
      <c r="B7" s="103">
        <v>4646</v>
      </c>
      <c r="C7" s="104">
        <v>2858</v>
      </c>
    </row>
    <row r="8" ht="17.25" customHeight="1" spans="1:3">
      <c r="A8" s="102" t="s">
        <v>76</v>
      </c>
      <c r="B8" s="103">
        <v>1377</v>
      </c>
      <c r="C8" s="104">
        <v>510</v>
      </c>
    </row>
    <row r="9" ht="17.25" customHeight="1" spans="1:3">
      <c r="A9" s="102" t="s">
        <v>77</v>
      </c>
      <c r="B9" s="103">
        <v>398</v>
      </c>
      <c r="C9" s="104">
        <v>240</v>
      </c>
    </row>
    <row r="10" ht="17.25" customHeight="1" spans="1:3">
      <c r="A10" s="102" t="s">
        <v>78</v>
      </c>
      <c r="B10" s="103">
        <v>188</v>
      </c>
      <c r="C10" s="104">
        <v>20</v>
      </c>
    </row>
    <row r="11" ht="17.25" customHeight="1" spans="1:3">
      <c r="A11" s="102" t="s">
        <v>79</v>
      </c>
      <c r="B11" s="103">
        <v>915</v>
      </c>
      <c r="C11" s="104">
        <v>570</v>
      </c>
    </row>
    <row r="12" ht="17.25" customHeight="1" spans="1:3">
      <c r="A12" s="102" t="s">
        <v>80</v>
      </c>
      <c r="B12" s="103">
        <v>593</v>
      </c>
      <c r="C12" s="104">
        <v>970</v>
      </c>
    </row>
    <row r="13" ht="17.25" customHeight="1" spans="1:3">
      <c r="A13" s="102" t="s">
        <v>81</v>
      </c>
      <c r="B13" s="103">
        <v>373</v>
      </c>
      <c r="C13" s="104">
        <v>378</v>
      </c>
    </row>
    <row r="14" ht="17.25" customHeight="1" spans="1:3">
      <c r="A14" s="102" t="s">
        <v>82</v>
      </c>
      <c r="B14" s="103">
        <v>464</v>
      </c>
      <c r="C14" s="104">
        <v>455</v>
      </c>
    </row>
    <row r="15" ht="17.25" customHeight="1" spans="1:3">
      <c r="A15" s="102" t="s">
        <v>83</v>
      </c>
      <c r="B15" s="103">
        <v>180</v>
      </c>
      <c r="C15" s="104">
        <v>152</v>
      </c>
    </row>
    <row r="16" ht="17.25" customHeight="1" spans="1:3">
      <c r="A16" s="102" t="s">
        <v>84</v>
      </c>
      <c r="B16" s="103">
        <v>1</v>
      </c>
      <c r="C16" s="104">
        <v>0</v>
      </c>
    </row>
    <row r="17" s="42" customFormat="1" ht="17.25" customHeight="1" spans="1:3">
      <c r="A17" s="102" t="s">
        <v>85</v>
      </c>
      <c r="B17" s="105">
        <v>0</v>
      </c>
      <c r="C17" s="104">
        <v>214</v>
      </c>
    </row>
    <row r="18" ht="17.25" hidden="1" customHeight="1" spans="1:3">
      <c r="A18" s="102" t="s">
        <v>86</v>
      </c>
      <c r="B18" s="105">
        <v>0</v>
      </c>
      <c r="C18" s="104"/>
    </row>
    <row r="19" ht="17.25" customHeight="1" spans="1:3">
      <c r="A19" s="106" t="s">
        <v>87</v>
      </c>
      <c r="B19" s="103">
        <v>63</v>
      </c>
      <c r="C19" s="104">
        <v>32</v>
      </c>
    </row>
    <row r="20" ht="17.25" hidden="1" customHeight="1" spans="1:3">
      <c r="A20" s="106" t="s">
        <v>88</v>
      </c>
      <c r="B20" s="107"/>
      <c r="C20" s="107"/>
    </row>
    <row r="21" ht="17.25" customHeight="1" spans="1:3">
      <c r="A21" s="108" t="s">
        <v>89</v>
      </c>
      <c r="B21" s="69">
        <f>SUM(B22:B29)</f>
        <v>4782</v>
      </c>
      <c r="C21" s="69">
        <f>SUM(C22:C29)</f>
        <v>3521</v>
      </c>
    </row>
    <row r="22" ht="17.25" customHeight="1" spans="1:3">
      <c r="A22" s="102" t="s">
        <v>90</v>
      </c>
      <c r="B22" s="104">
        <v>282</v>
      </c>
      <c r="C22" s="104">
        <v>229</v>
      </c>
    </row>
    <row r="23" ht="17.25" customHeight="1" spans="1:3">
      <c r="A23" s="102" t="s">
        <v>91</v>
      </c>
      <c r="B23" s="109">
        <v>0</v>
      </c>
      <c r="C23" s="104">
        <v>128</v>
      </c>
    </row>
    <row r="24" ht="17.25" customHeight="1" spans="1:3">
      <c r="A24" s="102" t="s">
        <v>92</v>
      </c>
      <c r="B24" s="109">
        <v>0</v>
      </c>
      <c r="C24" s="104">
        <v>8</v>
      </c>
    </row>
    <row r="25" ht="17.25" hidden="1" customHeight="1" spans="1:3">
      <c r="A25" s="102" t="s">
        <v>93</v>
      </c>
      <c r="B25" s="104"/>
      <c r="C25" s="104"/>
    </row>
    <row r="26" ht="17.25" customHeight="1" spans="1:3">
      <c r="A26" s="102" t="s">
        <v>94</v>
      </c>
      <c r="B26" s="104">
        <v>4500</v>
      </c>
      <c r="C26" s="104">
        <v>3156</v>
      </c>
    </row>
    <row r="27" ht="17.25" customHeight="1" spans="1:3">
      <c r="A27" s="102" t="s">
        <v>95</v>
      </c>
      <c r="B27" s="109">
        <v>0</v>
      </c>
      <c r="C27" s="104">
        <v>0</v>
      </c>
    </row>
    <row r="28" ht="17.25" hidden="1" customHeight="1" spans="1:3">
      <c r="A28" s="102" t="s">
        <v>96</v>
      </c>
      <c r="B28" s="104"/>
      <c r="C28" s="104"/>
    </row>
    <row r="29" ht="17.25" hidden="1" customHeight="1" spans="1:3">
      <c r="A29" s="102" t="s">
        <v>97</v>
      </c>
      <c r="B29" s="107"/>
      <c r="C29" s="107"/>
    </row>
    <row r="30" ht="17.25" customHeight="1" spans="1:3">
      <c r="A30" s="110"/>
      <c r="B30" s="111"/>
      <c r="C30" s="111"/>
    </row>
    <row r="31" ht="17.25" customHeight="1" spans="1:3">
      <c r="A31" s="112" t="s">
        <v>98</v>
      </c>
      <c r="B31" s="109">
        <f>B6+B21</f>
        <v>13980</v>
      </c>
      <c r="C31" s="109">
        <f>C6+C21</f>
        <v>9920</v>
      </c>
    </row>
    <row r="32" s="100" customFormat="1" ht="17.25" customHeight="1" spans="1:3">
      <c r="A32" s="113" t="s">
        <v>56</v>
      </c>
      <c r="B32" s="109">
        <f>SUM(B33:B35)</f>
        <v>5288</v>
      </c>
      <c r="C32" s="109">
        <f>SUM(C33:C35)</f>
        <v>8175</v>
      </c>
    </row>
    <row r="33" ht="17.25" customHeight="1" spans="1:3">
      <c r="A33" s="101" t="s">
        <v>99</v>
      </c>
      <c r="B33" s="9">
        <v>276</v>
      </c>
      <c r="C33" s="9">
        <v>139</v>
      </c>
    </row>
    <row r="34" ht="17.25" customHeight="1" spans="1:3">
      <c r="A34" s="101" t="s">
        <v>100</v>
      </c>
      <c r="B34" s="9">
        <v>5012</v>
      </c>
      <c r="C34" s="9">
        <v>8036</v>
      </c>
    </row>
    <row r="35" ht="17.25" customHeight="1" spans="1:3">
      <c r="A35" s="114" t="s">
        <v>101</v>
      </c>
      <c r="B35" s="103">
        <v>0</v>
      </c>
      <c r="C35" s="103">
        <v>0</v>
      </c>
    </row>
    <row r="36" ht="17.25" customHeight="1" spans="1:3">
      <c r="A36" s="115" t="s">
        <v>65</v>
      </c>
      <c r="B36" s="109">
        <v>0</v>
      </c>
      <c r="C36" s="109">
        <v>0</v>
      </c>
    </row>
    <row r="37" ht="17.25" customHeight="1" spans="1:3">
      <c r="A37" s="116" t="s">
        <v>102</v>
      </c>
      <c r="B37" s="109">
        <v>0</v>
      </c>
      <c r="C37" s="109">
        <v>0</v>
      </c>
    </row>
    <row r="38" ht="17.25" customHeight="1" spans="1:3">
      <c r="A38" s="116" t="s">
        <v>67</v>
      </c>
      <c r="B38" s="109">
        <v>0</v>
      </c>
      <c r="C38" s="109">
        <v>0</v>
      </c>
    </row>
    <row r="39" ht="17.25" customHeight="1" spans="1:3">
      <c r="A39" s="117" t="s">
        <v>103</v>
      </c>
      <c r="B39" s="109">
        <v>0</v>
      </c>
      <c r="C39" s="109">
        <v>0</v>
      </c>
    </row>
    <row r="40" ht="21" customHeight="1" spans="1:3">
      <c r="A40" s="112" t="s">
        <v>70</v>
      </c>
      <c r="B40" s="111">
        <f>B31+B32+B36+B37+B38+B39</f>
        <v>19268</v>
      </c>
      <c r="C40" s="111">
        <f>C31+C32+C36+C37+C38+C39</f>
        <v>18095</v>
      </c>
    </row>
  </sheetData>
  <mergeCells count="3">
    <mergeCell ref="A1:C1"/>
    <mergeCell ref="A4:C4"/>
    <mergeCell ref="A2:C3"/>
  </mergeCells>
  <pageMargins left="0.708661417322835" right="0.708661417322835" top="0.748031496062992" bottom="0.748031496062992" header="0.31496062992126" footer="0.31496062992126"/>
  <pageSetup paperSize="9" orientation="portrait"/>
  <headerFooter/>
  <ignoredErrors>
    <ignoredError sqref="B32:C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E670"/>
  <sheetViews>
    <sheetView workbookViewId="0">
      <selection activeCell="F624" sqref="F624"/>
    </sheetView>
  </sheetViews>
  <sheetFormatPr defaultColWidth="9" defaultRowHeight="13.5" outlineLevelCol="4"/>
  <cols>
    <col min="1" max="1" width="12.5" style="60" customWidth="1"/>
    <col min="2" max="2" width="31.375" style="60" customWidth="1"/>
    <col min="3" max="4" width="14.375" style="61" customWidth="1"/>
    <col min="5" max="16384" width="9" style="60"/>
  </cols>
  <sheetData>
    <row r="1" spans="1:1">
      <c r="A1" s="60" t="s">
        <v>104</v>
      </c>
    </row>
    <row r="2" ht="25.5" spans="1:4">
      <c r="A2" s="89" t="s">
        <v>105</v>
      </c>
      <c r="B2" s="89"/>
      <c r="C2" s="90"/>
      <c r="D2" s="90"/>
    </row>
    <row r="3" spans="4:4">
      <c r="D3" s="64" t="s">
        <v>2</v>
      </c>
    </row>
    <row r="4" ht="33" customHeight="1" spans="1:4">
      <c r="A4" s="84" t="s">
        <v>106</v>
      </c>
      <c r="B4" s="84" t="s">
        <v>107</v>
      </c>
      <c r="C4" s="5" t="s">
        <v>4</v>
      </c>
      <c r="D4" s="6" t="s">
        <v>5</v>
      </c>
    </row>
    <row r="5" spans="1:4">
      <c r="A5" s="91" t="s">
        <v>108</v>
      </c>
      <c r="B5" s="91"/>
      <c r="C5" s="92">
        <f>C6+C148+C155+C193+C230+C242+C279+C375+C431+C461+C479+C544+C563+C573+C582+C585+C597+C609+C624+C645+C646+C650+C653</f>
        <v>17986</v>
      </c>
      <c r="D5" s="92">
        <f>D6+D148+D155+D193+D230+D242+D279+D375+D431+D461+D479+D544+D563+D573+D582+D585+D597+D609+D624+D645+D646+D650+D653</f>
        <v>15056</v>
      </c>
    </row>
    <row r="6" spans="1:4">
      <c r="A6" s="80">
        <v>201</v>
      </c>
      <c r="B6" s="80" t="s">
        <v>109</v>
      </c>
      <c r="C6" s="93">
        <f>C7+C17+C25+C34+C43+C51+C61+C65+C71+C73+C76+C83+C87+C92+C98+C102+C108+C114+C120+C125+C130+C133+C146</f>
        <v>2182</v>
      </c>
      <c r="D6" s="93">
        <f>D7+D17+D25+D34+D43+D51+D61+D65+D71+D73+D76+D83+D87+D92+D98+D102+D108+D114+D120+D125+D130+D133+D146</f>
        <v>1594</v>
      </c>
    </row>
    <row r="7" spans="1:4">
      <c r="A7" s="80">
        <v>20101</v>
      </c>
      <c r="B7" s="80" t="s">
        <v>110</v>
      </c>
      <c r="C7" s="56">
        <f>SUM(C8:C16)</f>
        <v>90</v>
      </c>
      <c r="D7" s="56">
        <f>SUM(D8:D16)</f>
        <v>44</v>
      </c>
    </row>
    <row r="8" hidden="1" spans="1:4">
      <c r="A8" s="77">
        <v>2010101</v>
      </c>
      <c r="B8" s="78" t="s">
        <v>111</v>
      </c>
      <c r="C8" s="72"/>
      <c r="D8" s="72"/>
    </row>
    <row r="9" hidden="1" spans="1:4">
      <c r="A9" s="77">
        <v>2010102</v>
      </c>
      <c r="B9" s="78" t="s">
        <v>112</v>
      </c>
      <c r="C9" s="72"/>
      <c r="D9" s="72"/>
    </row>
    <row r="10" spans="1:4">
      <c r="A10" s="77">
        <v>2010103</v>
      </c>
      <c r="B10" s="78" t="s">
        <v>113</v>
      </c>
      <c r="C10" s="72">
        <v>35</v>
      </c>
      <c r="D10" s="72">
        <v>10</v>
      </c>
    </row>
    <row r="11" spans="1:4">
      <c r="A11" s="77">
        <v>2010104</v>
      </c>
      <c r="B11" s="78" t="s">
        <v>114</v>
      </c>
      <c r="C11" s="72">
        <v>10</v>
      </c>
      <c r="D11" s="72">
        <v>2</v>
      </c>
    </row>
    <row r="12" hidden="1" spans="1:4">
      <c r="A12" s="77">
        <v>2010106</v>
      </c>
      <c r="B12" s="78" t="s">
        <v>115</v>
      </c>
      <c r="C12" s="72"/>
      <c r="D12" s="72"/>
    </row>
    <row r="13" spans="1:4">
      <c r="A13" s="77">
        <v>2010107</v>
      </c>
      <c r="B13" s="78" t="s">
        <v>116</v>
      </c>
      <c r="C13" s="72">
        <v>15</v>
      </c>
      <c r="D13" s="72">
        <v>14</v>
      </c>
    </row>
    <row r="14" hidden="1" spans="1:4">
      <c r="A14" s="77">
        <v>2010108</v>
      </c>
      <c r="B14" s="78" t="s">
        <v>117</v>
      </c>
      <c r="C14" s="72"/>
      <c r="D14" s="72"/>
    </row>
    <row r="15" hidden="1" spans="1:4">
      <c r="A15" s="77">
        <v>2010109</v>
      </c>
      <c r="B15" s="78" t="s">
        <v>118</v>
      </c>
      <c r="C15" s="72"/>
      <c r="D15" s="72"/>
    </row>
    <row r="16" spans="1:4">
      <c r="A16" s="77">
        <v>2010199</v>
      </c>
      <c r="B16" s="78" t="s">
        <v>119</v>
      </c>
      <c r="C16" s="72">
        <v>30</v>
      </c>
      <c r="D16" s="72">
        <v>18</v>
      </c>
    </row>
    <row r="17" hidden="1" spans="1:4">
      <c r="A17" s="80">
        <v>20102</v>
      </c>
      <c r="B17" s="80" t="s">
        <v>120</v>
      </c>
      <c r="C17" s="56">
        <f>SUM(C18:C24)</f>
        <v>0</v>
      </c>
      <c r="D17" s="56">
        <f>SUM(D18:D24)</f>
        <v>0</v>
      </c>
    </row>
    <row r="18" hidden="1" spans="1:4">
      <c r="A18" s="77">
        <v>2010201</v>
      </c>
      <c r="B18" s="78" t="s">
        <v>111</v>
      </c>
      <c r="C18" s="72"/>
      <c r="D18" s="72"/>
    </row>
    <row r="19" hidden="1" spans="1:4">
      <c r="A19" s="77">
        <v>2010202</v>
      </c>
      <c r="B19" s="78" t="s">
        <v>112</v>
      </c>
      <c r="C19" s="72"/>
      <c r="D19" s="72"/>
    </row>
    <row r="20" hidden="1" spans="1:4">
      <c r="A20" s="77">
        <v>2010203</v>
      </c>
      <c r="B20" s="78" t="s">
        <v>113</v>
      </c>
      <c r="C20" s="72"/>
      <c r="D20" s="72"/>
    </row>
    <row r="21" hidden="1" spans="1:4">
      <c r="A21" s="77">
        <v>2010204</v>
      </c>
      <c r="B21" s="78" t="s">
        <v>121</v>
      </c>
      <c r="C21" s="72"/>
      <c r="D21" s="72"/>
    </row>
    <row r="22" hidden="1" spans="1:4">
      <c r="A22" s="77">
        <v>2010205</v>
      </c>
      <c r="B22" s="78" t="s">
        <v>122</v>
      </c>
      <c r="C22" s="72"/>
      <c r="D22" s="72"/>
    </row>
    <row r="23" hidden="1" spans="1:4">
      <c r="A23" s="77">
        <v>2010206</v>
      </c>
      <c r="B23" s="78" t="s">
        <v>123</v>
      </c>
      <c r="C23" s="72"/>
      <c r="D23" s="72"/>
    </row>
    <row r="24" hidden="1" spans="1:4">
      <c r="A24" s="77">
        <v>2010299</v>
      </c>
      <c r="B24" s="78" t="s">
        <v>124</v>
      </c>
      <c r="C24" s="72"/>
      <c r="D24" s="72"/>
    </row>
    <row r="25" ht="27" spans="1:4">
      <c r="A25" s="80">
        <v>20103</v>
      </c>
      <c r="B25" s="80" t="s">
        <v>125</v>
      </c>
      <c r="C25" s="56">
        <f>SUM(C26:C33)</f>
        <v>1994</v>
      </c>
      <c r="D25" s="56">
        <f>SUM(D26:D33)</f>
        <v>1392</v>
      </c>
    </row>
    <row r="26" spans="1:4">
      <c r="A26" s="77">
        <v>2010301</v>
      </c>
      <c r="B26" s="78" t="s">
        <v>111</v>
      </c>
      <c r="C26" s="72">
        <v>1697</v>
      </c>
      <c r="D26" s="72">
        <v>1073</v>
      </c>
    </row>
    <row r="27" spans="1:4">
      <c r="A27" s="77">
        <v>2010302</v>
      </c>
      <c r="B27" s="78" t="s">
        <v>112</v>
      </c>
      <c r="C27" s="72">
        <v>6</v>
      </c>
      <c r="D27" s="72">
        <v>9</v>
      </c>
    </row>
    <row r="28" hidden="1" spans="1:4">
      <c r="A28" s="77">
        <v>2010303</v>
      </c>
      <c r="B28" s="78" t="s">
        <v>113</v>
      </c>
      <c r="C28" s="72"/>
      <c r="D28" s="72"/>
    </row>
    <row r="29" hidden="1" spans="1:4">
      <c r="A29" s="77">
        <v>2010305</v>
      </c>
      <c r="B29" s="78" t="s">
        <v>126</v>
      </c>
      <c r="C29" s="72"/>
      <c r="D29" s="72"/>
    </row>
    <row r="30" hidden="1" spans="1:4">
      <c r="A30" s="77">
        <v>2010306</v>
      </c>
      <c r="B30" s="78" t="s">
        <v>127</v>
      </c>
      <c r="C30" s="72"/>
      <c r="D30" s="72"/>
    </row>
    <row r="31" hidden="1" spans="1:4">
      <c r="A31" s="77">
        <v>2010308</v>
      </c>
      <c r="B31" s="78" t="s">
        <v>128</v>
      </c>
      <c r="C31" s="72"/>
      <c r="D31" s="72"/>
    </row>
    <row r="32" spans="1:4">
      <c r="A32" s="77">
        <v>2010350</v>
      </c>
      <c r="B32" s="78" t="s">
        <v>129</v>
      </c>
      <c r="C32" s="72">
        <v>291</v>
      </c>
      <c r="D32" s="72">
        <v>310</v>
      </c>
    </row>
    <row r="33" ht="27" hidden="1" spans="1:4">
      <c r="A33" s="77">
        <v>2010399</v>
      </c>
      <c r="B33" s="78" t="s">
        <v>130</v>
      </c>
      <c r="C33" s="72"/>
      <c r="D33" s="72"/>
    </row>
    <row r="34" spans="1:4">
      <c r="A34" s="80">
        <v>20104</v>
      </c>
      <c r="B34" s="80" t="s">
        <v>131</v>
      </c>
      <c r="C34" s="56">
        <f>SUM(C35:C42)</f>
        <v>0</v>
      </c>
      <c r="D34" s="56">
        <f>SUM(D35:D42)</f>
        <v>109</v>
      </c>
    </row>
    <row r="35" hidden="1" spans="1:4">
      <c r="A35" s="77">
        <v>2010401</v>
      </c>
      <c r="B35" s="78" t="s">
        <v>111</v>
      </c>
      <c r="C35" s="72"/>
      <c r="D35" s="72"/>
    </row>
    <row r="36" hidden="1" spans="1:4">
      <c r="A36" s="77">
        <v>2010402</v>
      </c>
      <c r="B36" s="78" t="s">
        <v>112</v>
      </c>
      <c r="C36" s="72"/>
      <c r="D36" s="72"/>
    </row>
    <row r="37" hidden="1" spans="1:4">
      <c r="A37" s="77">
        <v>2010403</v>
      </c>
      <c r="B37" s="78" t="s">
        <v>113</v>
      </c>
      <c r="C37" s="72"/>
      <c r="D37" s="72"/>
    </row>
    <row r="38" hidden="1" spans="1:4">
      <c r="A38" s="77">
        <v>2010404</v>
      </c>
      <c r="B38" s="78" t="s">
        <v>132</v>
      </c>
      <c r="C38" s="72"/>
      <c r="D38" s="72"/>
    </row>
    <row r="39" hidden="1" spans="1:4">
      <c r="A39" s="77">
        <v>2010406</v>
      </c>
      <c r="B39" s="78" t="s">
        <v>133</v>
      </c>
      <c r="C39" s="72"/>
      <c r="D39" s="72"/>
    </row>
    <row r="40" hidden="1" spans="1:4">
      <c r="A40" s="77">
        <v>2010408</v>
      </c>
      <c r="B40" s="78" t="s">
        <v>134</v>
      </c>
      <c r="C40" s="72"/>
      <c r="D40" s="72"/>
    </row>
    <row r="41" hidden="1" spans="1:4">
      <c r="A41" s="77">
        <v>2010450</v>
      </c>
      <c r="B41" s="78" t="s">
        <v>129</v>
      </c>
      <c r="C41" s="72"/>
      <c r="D41" s="72"/>
    </row>
    <row r="42" spans="1:4">
      <c r="A42" s="77">
        <v>2010499</v>
      </c>
      <c r="B42" s="78" t="s">
        <v>135</v>
      </c>
      <c r="C42" s="72">
        <v>0</v>
      </c>
      <c r="D42" s="72">
        <v>109</v>
      </c>
    </row>
    <row r="43" hidden="1" spans="1:4">
      <c r="A43" s="80">
        <v>20105</v>
      </c>
      <c r="B43" s="80" t="s">
        <v>136</v>
      </c>
      <c r="C43" s="56">
        <f>SUM(C44:C50)</f>
        <v>0</v>
      </c>
      <c r="D43" s="56">
        <f>SUM(D44:D50)</f>
        <v>0</v>
      </c>
    </row>
    <row r="44" hidden="1" spans="1:4">
      <c r="A44" s="77">
        <v>2010501</v>
      </c>
      <c r="B44" s="78" t="s">
        <v>111</v>
      </c>
      <c r="C44" s="72"/>
      <c r="D44" s="72"/>
    </row>
    <row r="45" hidden="1" spans="1:4">
      <c r="A45" s="77">
        <v>2010502</v>
      </c>
      <c r="B45" s="78" t="s">
        <v>112</v>
      </c>
      <c r="C45" s="72"/>
      <c r="D45" s="72"/>
    </row>
    <row r="46" hidden="1" spans="1:4">
      <c r="A46" s="77">
        <v>2010503</v>
      </c>
      <c r="B46" s="78" t="s">
        <v>113</v>
      </c>
      <c r="C46" s="72"/>
      <c r="D46" s="72"/>
    </row>
    <row r="47" hidden="1" spans="1:4">
      <c r="A47" s="77">
        <v>2010505</v>
      </c>
      <c r="B47" s="78" t="s">
        <v>137</v>
      </c>
      <c r="C47" s="72"/>
      <c r="D47" s="72"/>
    </row>
    <row r="48" hidden="1" spans="1:4">
      <c r="A48" s="77">
        <v>2010506</v>
      </c>
      <c r="B48" s="78" t="s">
        <v>138</v>
      </c>
      <c r="C48" s="72"/>
      <c r="D48" s="72"/>
    </row>
    <row r="49" hidden="1" spans="1:4">
      <c r="A49" s="77">
        <v>2010507</v>
      </c>
      <c r="B49" s="78" t="s">
        <v>139</v>
      </c>
      <c r="C49" s="72">
        <v>0</v>
      </c>
      <c r="D49" s="72"/>
    </row>
    <row r="50" hidden="1" spans="1:4">
      <c r="A50" s="77">
        <v>2010599</v>
      </c>
      <c r="B50" s="78" t="s">
        <v>140</v>
      </c>
      <c r="C50" s="72"/>
      <c r="D50" s="72"/>
    </row>
    <row r="51" spans="1:4">
      <c r="A51" s="80">
        <v>20106</v>
      </c>
      <c r="B51" s="80" t="s">
        <v>141</v>
      </c>
      <c r="C51" s="56">
        <f>SUM(C52:C60)</f>
        <v>65</v>
      </c>
      <c r="D51" s="56">
        <f>SUM(D52:D60)</f>
        <v>33</v>
      </c>
    </row>
    <row r="52" spans="1:4">
      <c r="A52" s="77">
        <v>2010601</v>
      </c>
      <c r="B52" s="78" t="s">
        <v>111</v>
      </c>
      <c r="C52" s="72">
        <v>65</v>
      </c>
      <c r="D52" s="72">
        <v>33</v>
      </c>
    </row>
    <row r="53" hidden="1" spans="1:4">
      <c r="A53" s="77">
        <v>2010602</v>
      </c>
      <c r="B53" s="78" t="s">
        <v>112</v>
      </c>
      <c r="C53" s="72"/>
      <c r="D53" s="72"/>
    </row>
    <row r="54" hidden="1" spans="1:4">
      <c r="A54" s="77">
        <v>2010603</v>
      </c>
      <c r="B54" s="78" t="s">
        <v>113</v>
      </c>
      <c r="C54" s="72"/>
      <c r="D54" s="72"/>
    </row>
    <row r="55" hidden="1" spans="1:4">
      <c r="A55" s="77">
        <v>2010605</v>
      </c>
      <c r="B55" s="78" t="s">
        <v>142</v>
      </c>
      <c r="C55" s="72"/>
      <c r="D55" s="72"/>
    </row>
    <row r="56" hidden="1" spans="1:4">
      <c r="A56" s="77">
        <v>2010606</v>
      </c>
      <c r="B56" s="78" t="s">
        <v>143</v>
      </c>
      <c r="C56" s="72"/>
      <c r="D56" s="72"/>
    </row>
    <row r="57" hidden="1" spans="1:4">
      <c r="A57" s="77">
        <v>2010607</v>
      </c>
      <c r="B57" s="78" t="s">
        <v>144</v>
      </c>
      <c r="C57" s="72"/>
      <c r="D57" s="72"/>
    </row>
    <row r="58" hidden="1" spans="1:4">
      <c r="A58" s="77">
        <v>2010608</v>
      </c>
      <c r="B58" s="78" t="s">
        <v>145</v>
      </c>
      <c r="C58" s="72"/>
      <c r="D58" s="72"/>
    </row>
    <row r="59" hidden="1" spans="1:4">
      <c r="A59" s="77">
        <v>2010650</v>
      </c>
      <c r="B59" s="78" t="s">
        <v>129</v>
      </c>
      <c r="C59" s="72"/>
      <c r="D59" s="72"/>
    </row>
    <row r="60" hidden="1" spans="1:4">
      <c r="A60" s="77">
        <v>2010699</v>
      </c>
      <c r="B60" s="78" t="s">
        <v>146</v>
      </c>
      <c r="C60" s="72">
        <v>0</v>
      </c>
      <c r="D60" s="72">
        <v>0</v>
      </c>
    </row>
    <row r="61" hidden="1" spans="1:4">
      <c r="A61" s="80">
        <v>20107</v>
      </c>
      <c r="B61" s="80" t="s">
        <v>147</v>
      </c>
      <c r="C61" s="56">
        <f>SUM(C62:C64)</f>
        <v>0</v>
      </c>
      <c r="D61" s="56">
        <f>SUM(D62:D64)</f>
        <v>0</v>
      </c>
    </row>
    <row r="62" hidden="1" spans="1:4">
      <c r="A62" s="77">
        <v>2010702</v>
      </c>
      <c r="B62" s="78" t="s">
        <v>112</v>
      </c>
      <c r="C62" s="72"/>
      <c r="D62" s="72"/>
    </row>
    <row r="63" hidden="1" spans="1:4">
      <c r="A63" s="77">
        <v>2010706</v>
      </c>
      <c r="B63" s="78" t="s">
        <v>148</v>
      </c>
      <c r="C63" s="72"/>
      <c r="D63" s="72"/>
    </row>
    <row r="64" hidden="1" spans="1:4">
      <c r="A64" s="77">
        <v>2010799</v>
      </c>
      <c r="B64" s="78" t="s">
        <v>149</v>
      </c>
      <c r="C64" s="72"/>
      <c r="D64" s="72">
        <v>0</v>
      </c>
    </row>
    <row r="65" hidden="1" spans="1:4">
      <c r="A65" s="80">
        <v>20108</v>
      </c>
      <c r="B65" s="80" t="s">
        <v>150</v>
      </c>
      <c r="C65" s="56">
        <f>SUM(C66:C70)</f>
        <v>0</v>
      </c>
      <c r="D65" s="56">
        <f>SUM(D66:D70)</f>
        <v>0</v>
      </c>
    </row>
    <row r="66" hidden="1" spans="1:4">
      <c r="A66" s="77">
        <v>2010801</v>
      </c>
      <c r="B66" s="78" t="s">
        <v>111</v>
      </c>
      <c r="C66" s="72"/>
      <c r="D66" s="72"/>
    </row>
    <row r="67" hidden="1" spans="1:4">
      <c r="A67" s="77">
        <v>2010802</v>
      </c>
      <c r="B67" s="78" t="s">
        <v>112</v>
      </c>
      <c r="C67" s="72"/>
      <c r="D67" s="72"/>
    </row>
    <row r="68" hidden="1" spans="1:4">
      <c r="A68" s="77">
        <v>2010804</v>
      </c>
      <c r="B68" s="78" t="s">
        <v>151</v>
      </c>
      <c r="C68" s="72"/>
      <c r="D68" s="72"/>
    </row>
    <row r="69" hidden="1" spans="1:4">
      <c r="A69" s="77">
        <v>2010806</v>
      </c>
      <c r="B69" s="78" t="s">
        <v>144</v>
      </c>
      <c r="C69" s="72"/>
      <c r="D69" s="72"/>
    </row>
    <row r="70" hidden="1" spans="1:4">
      <c r="A70" s="77">
        <v>2010899</v>
      </c>
      <c r="B70" s="78" t="s">
        <v>152</v>
      </c>
      <c r="C70" s="72">
        <v>0</v>
      </c>
      <c r="D70" s="72"/>
    </row>
    <row r="71" hidden="1" spans="1:4">
      <c r="A71" s="80">
        <v>20109</v>
      </c>
      <c r="B71" s="80" t="s">
        <v>153</v>
      </c>
      <c r="C71" s="56">
        <f>C72</f>
        <v>0</v>
      </c>
      <c r="D71" s="56">
        <f>D72</f>
        <v>0</v>
      </c>
    </row>
    <row r="72" hidden="1" spans="1:4">
      <c r="A72" s="77">
        <v>2010999</v>
      </c>
      <c r="B72" s="78" t="s">
        <v>154</v>
      </c>
      <c r="C72" s="72"/>
      <c r="D72" s="72"/>
    </row>
    <row r="73" hidden="1" spans="1:4">
      <c r="A73" s="80">
        <v>20110</v>
      </c>
      <c r="B73" s="80" t="s">
        <v>155</v>
      </c>
      <c r="C73" s="56">
        <f>C74+C75</f>
        <v>0</v>
      </c>
      <c r="D73" s="56">
        <f>D74+D75</f>
        <v>0</v>
      </c>
    </row>
    <row r="74" hidden="1" spans="1:4">
      <c r="A74" s="77">
        <v>2011002</v>
      </c>
      <c r="B74" s="78" t="s">
        <v>112</v>
      </c>
      <c r="C74" s="56"/>
      <c r="D74" s="72"/>
    </row>
    <row r="75" hidden="1" spans="1:4">
      <c r="A75" s="77">
        <v>2011099</v>
      </c>
      <c r="B75" s="78" t="s">
        <v>156</v>
      </c>
      <c r="C75" s="72"/>
      <c r="D75" s="72"/>
    </row>
    <row r="76" spans="1:4">
      <c r="A76" s="80">
        <v>20111</v>
      </c>
      <c r="B76" s="80" t="s">
        <v>157</v>
      </c>
      <c r="C76" s="56">
        <f>SUM(C77:C82)</f>
        <v>21</v>
      </c>
      <c r="D76" s="56">
        <f>SUM(D77:D82)</f>
        <v>4</v>
      </c>
    </row>
    <row r="77" spans="1:4">
      <c r="A77" s="77">
        <v>2011101</v>
      </c>
      <c r="B77" s="78" t="s">
        <v>111</v>
      </c>
      <c r="C77" s="72">
        <v>1</v>
      </c>
      <c r="D77" s="72">
        <v>1</v>
      </c>
    </row>
    <row r="78" hidden="1" spans="1:4">
      <c r="A78" s="77">
        <v>2011102</v>
      </c>
      <c r="B78" s="78" t="s">
        <v>112</v>
      </c>
      <c r="C78" s="72"/>
      <c r="D78" s="72"/>
    </row>
    <row r="79" hidden="1" spans="1:4">
      <c r="A79" s="77">
        <v>2011103</v>
      </c>
      <c r="B79" s="78" t="s">
        <v>113</v>
      </c>
      <c r="C79" s="72"/>
      <c r="D79" s="72"/>
    </row>
    <row r="80" hidden="1" spans="1:4">
      <c r="A80" s="77">
        <v>2011104</v>
      </c>
      <c r="B80" s="78" t="s">
        <v>158</v>
      </c>
      <c r="C80" s="72"/>
      <c r="D80" s="72"/>
    </row>
    <row r="81" hidden="1" spans="1:4">
      <c r="A81" s="77">
        <v>2011105</v>
      </c>
      <c r="B81" s="78" t="s">
        <v>159</v>
      </c>
      <c r="C81" s="72"/>
      <c r="D81" s="72"/>
    </row>
    <row r="82" spans="1:4">
      <c r="A82" s="77">
        <v>2011199</v>
      </c>
      <c r="B82" s="78" t="s">
        <v>160</v>
      </c>
      <c r="C82" s="72">
        <v>20</v>
      </c>
      <c r="D82" s="72">
        <v>3</v>
      </c>
    </row>
    <row r="83" hidden="1" spans="1:4">
      <c r="A83" s="80">
        <v>20113</v>
      </c>
      <c r="B83" s="80" t="s">
        <v>161</v>
      </c>
      <c r="C83" s="56">
        <f>SUM(C84:C86)</f>
        <v>0</v>
      </c>
      <c r="D83" s="56">
        <f>SUM(D84:D86)</f>
        <v>0</v>
      </c>
    </row>
    <row r="84" hidden="1" spans="1:4">
      <c r="A84" s="77">
        <v>2011307</v>
      </c>
      <c r="B84" s="78" t="s">
        <v>162</v>
      </c>
      <c r="C84" s="72"/>
      <c r="D84" s="72"/>
    </row>
    <row r="85" hidden="1" spans="1:4">
      <c r="A85" s="77">
        <v>2011308</v>
      </c>
      <c r="B85" s="78" t="s">
        <v>163</v>
      </c>
      <c r="C85" s="72"/>
      <c r="D85" s="72"/>
    </row>
    <row r="86" hidden="1" spans="1:4">
      <c r="A86" s="77">
        <v>2011399</v>
      </c>
      <c r="B86" s="78" t="s">
        <v>164</v>
      </c>
      <c r="C86" s="72"/>
      <c r="D86" s="72"/>
    </row>
    <row r="87" hidden="1" spans="1:4">
      <c r="A87" s="80">
        <v>20114</v>
      </c>
      <c r="B87" s="80" t="s">
        <v>165</v>
      </c>
      <c r="C87" s="56">
        <f>SUM(C88:C89)</f>
        <v>0</v>
      </c>
      <c r="D87" s="56">
        <f>SUM(D88:D89)</f>
        <v>0</v>
      </c>
    </row>
    <row r="88" hidden="1" spans="1:4">
      <c r="A88" s="77">
        <v>2011409</v>
      </c>
      <c r="B88" s="78" t="s">
        <v>166</v>
      </c>
      <c r="C88" s="72"/>
      <c r="D88" s="72"/>
    </row>
    <row r="89" hidden="1" spans="1:4">
      <c r="A89" s="77">
        <v>2011499</v>
      </c>
      <c r="B89" s="78" t="s">
        <v>167</v>
      </c>
      <c r="C89" s="72"/>
      <c r="D89" s="72"/>
    </row>
    <row r="90" hidden="1" spans="1:4">
      <c r="A90" s="80">
        <v>20125</v>
      </c>
      <c r="B90" s="80" t="s">
        <v>168</v>
      </c>
      <c r="C90" s="56">
        <v>0</v>
      </c>
      <c r="D90" s="56">
        <v>0</v>
      </c>
    </row>
    <row r="91" hidden="1" spans="1:4">
      <c r="A91" s="77">
        <v>2012506</v>
      </c>
      <c r="B91" s="78" t="s">
        <v>169</v>
      </c>
      <c r="C91" s="72"/>
      <c r="D91" s="72"/>
    </row>
    <row r="92" hidden="1" spans="1:4">
      <c r="A92" s="80">
        <v>20126</v>
      </c>
      <c r="B92" s="80" t="s">
        <v>170</v>
      </c>
      <c r="C92" s="56">
        <f>SUM(C93:C97)</f>
        <v>0</v>
      </c>
      <c r="D92" s="56">
        <f>SUM(D93:D97)</f>
        <v>0</v>
      </c>
    </row>
    <row r="93" hidden="1" spans="1:4">
      <c r="A93" s="77">
        <v>2012601</v>
      </c>
      <c r="B93" s="78" t="s">
        <v>111</v>
      </c>
      <c r="C93" s="72"/>
      <c r="D93" s="72"/>
    </row>
    <row r="94" hidden="1" spans="1:4">
      <c r="A94" s="77">
        <v>2012602</v>
      </c>
      <c r="B94" s="78" t="s">
        <v>112</v>
      </c>
      <c r="C94" s="72"/>
      <c r="D94" s="72"/>
    </row>
    <row r="95" hidden="1" spans="1:4">
      <c r="A95" s="77">
        <v>2012603</v>
      </c>
      <c r="B95" s="78" t="s">
        <v>113</v>
      </c>
      <c r="C95" s="72"/>
      <c r="D95" s="72"/>
    </row>
    <row r="96" hidden="1" spans="1:4">
      <c r="A96" s="77">
        <v>2012604</v>
      </c>
      <c r="B96" s="78" t="s">
        <v>171</v>
      </c>
      <c r="C96" s="72"/>
      <c r="D96" s="72"/>
    </row>
    <row r="97" hidden="1" spans="1:4">
      <c r="A97" s="77">
        <v>2012699</v>
      </c>
      <c r="B97" s="78" t="s">
        <v>172</v>
      </c>
      <c r="C97" s="72"/>
      <c r="D97" s="72"/>
    </row>
    <row r="98" hidden="1" spans="1:4">
      <c r="A98" s="80">
        <v>20128</v>
      </c>
      <c r="B98" s="80" t="s">
        <v>173</v>
      </c>
      <c r="C98" s="56">
        <f>SUM(C99:C101)</f>
        <v>0</v>
      </c>
      <c r="D98" s="56">
        <f>SUM(D99:D101)</f>
        <v>0</v>
      </c>
    </row>
    <row r="99" hidden="1" spans="1:4">
      <c r="A99" s="77">
        <v>2012801</v>
      </c>
      <c r="B99" s="78" t="s">
        <v>111</v>
      </c>
      <c r="C99" s="72"/>
      <c r="D99" s="72"/>
    </row>
    <row r="100" hidden="1" spans="1:4">
      <c r="A100" s="77">
        <v>2012802</v>
      </c>
      <c r="B100" s="78" t="s">
        <v>112</v>
      </c>
      <c r="C100" s="72"/>
      <c r="D100" s="72"/>
    </row>
    <row r="101" hidden="1" spans="1:4">
      <c r="A101" s="77">
        <v>2012899</v>
      </c>
      <c r="B101" s="78" t="s">
        <v>174</v>
      </c>
      <c r="C101" s="72"/>
      <c r="D101" s="72"/>
    </row>
    <row r="102" spans="1:4">
      <c r="A102" s="80">
        <v>20129</v>
      </c>
      <c r="B102" s="80" t="s">
        <v>175</v>
      </c>
      <c r="C102" s="56">
        <f>SUM(C103:C107)</f>
        <v>6</v>
      </c>
      <c r="D102" s="56">
        <f>SUM(D103:D107)</f>
        <v>1</v>
      </c>
    </row>
    <row r="103" hidden="1" spans="1:4">
      <c r="A103" s="77">
        <v>2012901</v>
      </c>
      <c r="B103" s="78" t="s">
        <v>111</v>
      </c>
      <c r="C103" s="72"/>
      <c r="D103" s="72"/>
    </row>
    <row r="104" hidden="1" spans="1:4">
      <c r="A104" s="77">
        <v>2012902</v>
      </c>
      <c r="B104" s="78" t="s">
        <v>112</v>
      </c>
      <c r="C104" s="72"/>
      <c r="D104" s="72"/>
    </row>
    <row r="105" hidden="1" spans="1:4">
      <c r="A105" s="77">
        <v>2012906</v>
      </c>
      <c r="B105" s="78" t="s">
        <v>176</v>
      </c>
      <c r="C105" s="72"/>
      <c r="D105" s="72"/>
    </row>
    <row r="106" hidden="1" spans="1:4">
      <c r="A106" s="77">
        <v>2012950</v>
      </c>
      <c r="B106" s="78" t="s">
        <v>129</v>
      </c>
      <c r="C106" s="72"/>
      <c r="D106" s="72"/>
    </row>
    <row r="107" spans="1:4">
      <c r="A107" s="77">
        <v>2012999</v>
      </c>
      <c r="B107" s="78" t="s">
        <v>177</v>
      </c>
      <c r="C107" s="72">
        <v>6</v>
      </c>
      <c r="D107" s="72">
        <v>1</v>
      </c>
    </row>
    <row r="108" ht="27" hidden="1" spans="1:4">
      <c r="A108" s="80">
        <v>20131</v>
      </c>
      <c r="B108" s="80" t="s">
        <v>178</v>
      </c>
      <c r="C108" s="56">
        <f>SUM(C109:C113)</f>
        <v>0</v>
      </c>
      <c r="D108" s="56">
        <f>SUM(D109:D113)</f>
        <v>0</v>
      </c>
    </row>
    <row r="109" hidden="1" spans="1:4">
      <c r="A109" s="77">
        <v>2013101</v>
      </c>
      <c r="B109" s="78" t="s">
        <v>111</v>
      </c>
      <c r="C109" s="72"/>
      <c r="D109" s="72"/>
    </row>
    <row r="110" hidden="1" spans="1:4">
      <c r="A110" s="77">
        <v>2013102</v>
      </c>
      <c r="B110" s="78" t="s">
        <v>112</v>
      </c>
      <c r="C110" s="72"/>
      <c r="D110" s="72"/>
    </row>
    <row r="111" hidden="1" spans="1:4">
      <c r="A111" s="77">
        <v>2013103</v>
      </c>
      <c r="B111" s="78" t="s">
        <v>113</v>
      </c>
      <c r="C111" s="72"/>
      <c r="D111" s="72"/>
    </row>
    <row r="112" hidden="1" spans="1:4">
      <c r="A112" s="77">
        <v>2013105</v>
      </c>
      <c r="B112" s="78" t="s">
        <v>179</v>
      </c>
      <c r="C112" s="72"/>
      <c r="D112" s="72"/>
    </row>
    <row r="113" ht="27" hidden="1" spans="1:4">
      <c r="A113" s="77">
        <v>2013199</v>
      </c>
      <c r="B113" s="78" t="s">
        <v>180</v>
      </c>
      <c r="C113" s="72"/>
      <c r="D113" s="72"/>
    </row>
    <row r="114" hidden="1" spans="1:4">
      <c r="A114" s="80">
        <v>20132</v>
      </c>
      <c r="B114" s="80" t="s">
        <v>181</v>
      </c>
      <c r="C114" s="56">
        <f>SUM(C115:C119)</f>
        <v>0</v>
      </c>
      <c r="D114" s="56">
        <f>SUM(D115:D119)</f>
        <v>0</v>
      </c>
    </row>
    <row r="115" hidden="1" spans="1:4">
      <c r="A115" s="77">
        <v>2013201</v>
      </c>
      <c r="B115" s="78" t="s">
        <v>111</v>
      </c>
      <c r="C115" s="72">
        <v>0</v>
      </c>
      <c r="D115" s="72">
        <v>0</v>
      </c>
    </row>
    <row r="116" hidden="1" spans="1:4">
      <c r="A116" s="77">
        <v>2013202</v>
      </c>
      <c r="B116" s="78" t="s">
        <v>112</v>
      </c>
      <c r="C116" s="72"/>
      <c r="D116" s="72"/>
    </row>
    <row r="117" hidden="1" spans="1:4">
      <c r="A117" s="77">
        <v>2013204</v>
      </c>
      <c r="B117" s="78" t="s">
        <v>182</v>
      </c>
      <c r="C117" s="72"/>
      <c r="D117" s="72"/>
    </row>
    <row r="118" hidden="1" spans="1:4">
      <c r="A118" s="77">
        <v>2013250</v>
      </c>
      <c r="B118" s="78" t="s">
        <v>129</v>
      </c>
      <c r="C118" s="72"/>
      <c r="D118" s="72"/>
    </row>
    <row r="119" hidden="1" spans="1:4">
      <c r="A119" s="77">
        <v>2013299</v>
      </c>
      <c r="B119" s="78" t="s">
        <v>183</v>
      </c>
      <c r="C119" s="72"/>
      <c r="D119" s="72"/>
    </row>
    <row r="120" hidden="1" spans="1:4">
      <c r="A120" s="80">
        <v>20133</v>
      </c>
      <c r="B120" s="80" t="s">
        <v>184</v>
      </c>
      <c r="C120" s="56">
        <f>SUM(C121:C124)</f>
        <v>0</v>
      </c>
      <c r="D120" s="56">
        <f>SUM(D121:D124)</f>
        <v>0</v>
      </c>
    </row>
    <row r="121" hidden="1" spans="1:4">
      <c r="A121" s="77">
        <v>2013301</v>
      </c>
      <c r="B121" s="78" t="s">
        <v>111</v>
      </c>
      <c r="C121" s="72"/>
      <c r="D121" s="72"/>
    </row>
    <row r="122" hidden="1" spans="1:4">
      <c r="A122" s="77">
        <v>2013302</v>
      </c>
      <c r="B122" s="78" t="s">
        <v>112</v>
      </c>
      <c r="C122" s="72"/>
      <c r="D122" s="72"/>
    </row>
    <row r="123" hidden="1" spans="1:4">
      <c r="A123" s="77">
        <v>2013303</v>
      </c>
      <c r="B123" s="78" t="s">
        <v>113</v>
      </c>
      <c r="C123" s="72"/>
      <c r="D123" s="72"/>
    </row>
    <row r="124" hidden="1" spans="1:4">
      <c r="A124" s="77">
        <v>2013399</v>
      </c>
      <c r="B124" s="78" t="s">
        <v>185</v>
      </c>
      <c r="C124" s="72"/>
      <c r="D124" s="72"/>
    </row>
    <row r="125" spans="1:4">
      <c r="A125" s="80">
        <v>20134</v>
      </c>
      <c r="B125" s="80" t="s">
        <v>186</v>
      </c>
      <c r="C125" s="56">
        <f>SUM(C126:C129)</f>
        <v>6</v>
      </c>
      <c r="D125" s="56">
        <f>SUM(D126:D129)</f>
        <v>11</v>
      </c>
    </row>
    <row r="126" hidden="1" spans="1:4">
      <c r="A126" s="77">
        <v>2013401</v>
      </c>
      <c r="B126" s="78" t="s">
        <v>111</v>
      </c>
      <c r="C126" s="72"/>
      <c r="D126" s="72"/>
    </row>
    <row r="127" hidden="1" spans="1:4">
      <c r="A127" s="77">
        <v>2013402</v>
      </c>
      <c r="B127" s="78" t="s">
        <v>112</v>
      </c>
      <c r="C127" s="72"/>
      <c r="D127" s="72"/>
    </row>
    <row r="128" hidden="1" spans="1:4">
      <c r="A128" s="77">
        <v>2013405</v>
      </c>
      <c r="B128" s="78" t="s">
        <v>169</v>
      </c>
      <c r="C128" s="72"/>
      <c r="D128" s="72"/>
    </row>
    <row r="129" spans="1:4">
      <c r="A129" s="77">
        <v>2013499</v>
      </c>
      <c r="B129" s="78" t="s">
        <v>187</v>
      </c>
      <c r="C129" s="72">
        <v>6</v>
      </c>
      <c r="D129" s="72">
        <v>11</v>
      </c>
    </row>
    <row r="130" hidden="1" spans="1:4">
      <c r="A130" s="80">
        <v>20137</v>
      </c>
      <c r="B130" s="80" t="s">
        <v>188</v>
      </c>
      <c r="C130" s="56">
        <f>SUM(C131:C132)</f>
        <v>0</v>
      </c>
      <c r="D130" s="56">
        <f>SUM(D131:D132)</f>
        <v>0</v>
      </c>
    </row>
    <row r="131" hidden="1" spans="1:4">
      <c r="A131" s="77">
        <v>2013701</v>
      </c>
      <c r="B131" s="78" t="s">
        <v>111</v>
      </c>
      <c r="C131" s="94"/>
      <c r="D131" s="72"/>
    </row>
    <row r="132" hidden="1" spans="1:4">
      <c r="A132" s="77">
        <v>2013799</v>
      </c>
      <c r="B132" s="78" t="s">
        <v>189</v>
      </c>
      <c r="C132" s="94"/>
      <c r="D132" s="72"/>
    </row>
    <row r="133" hidden="1" spans="1:4">
      <c r="A133" s="80">
        <v>20138</v>
      </c>
      <c r="B133" s="80" t="s">
        <v>190</v>
      </c>
      <c r="C133" s="56">
        <f>SUM(C134:C145)</f>
        <v>0</v>
      </c>
      <c r="D133" s="56">
        <f>SUM(D134:D145)</f>
        <v>0</v>
      </c>
    </row>
    <row r="134" hidden="1" spans="1:4">
      <c r="A134" s="77">
        <v>2013801</v>
      </c>
      <c r="B134" s="78" t="s">
        <v>111</v>
      </c>
      <c r="C134" s="72"/>
      <c r="D134" s="72"/>
    </row>
    <row r="135" hidden="1" spans="1:4">
      <c r="A135" s="77">
        <v>2013802</v>
      </c>
      <c r="B135" s="78" t="s">
        <v>112</v>
      </c>
      <c r="C135" s="72"/>
      <c r="D135" s="72"/>
    </row>
    <row r="136" hidden="1" spans="1:4">
      <c r="A136" s="77">
        <v>2013803</v>
      </c>
      <c r="B136" s="78" t="s">
        <v>113</v>
      </c>
      <c r="C136" s="72"/>
      <c r="D136" s="72"/>
    </row>
    <row r="137" hidden="1" spans="1:4">
      <c r="A137" s="77">
        <v>2013804</v>
      </c>
      <c r="B137" s="78" t="s">
        <v>191</v>
      </c>
      <c r="C137" s="72"/>
      <c r="D137" s="72"/>
    </row>
    <row r="138" hidden="1" spans="1:4">
      <c r="A138" s="77">
        <v>2013805</v>
      </c>
      <c r="B138" s="78" t="s">
        <v>192</v>
      </c>
      <c r="C138" s="72"/>
      <c r="D138" s="72"/>
    </row>
    <row r="139" hidden="1" spans="1:4">
      <c r="A139" s="77">
        <v>2013806</v>
      </c>
      <c r="B139" s="78" t="s">
        <v>193</v>
      </c>
      <c r="C139" s="72"/>
      <c r="D139" s="72"/>
    </row>
    <row r="140" hidden="1" spans="1:4">
      <c r="A140" s="77">
        <v>2013811</v>
      </c>
      <c r="B140" s="78" t="s">
        <v>194</v>
      </c>
      <c r="C140" s="72"/>
      <c r="D140" s="72"/>
    </row>
    <row r="141" hidden="1" spans="1:4">
      <c r="A141" s="77">
        <v>2013812</v>
      </c>
      <c r="B141" s="78" t="s">
        <v>195</v>
      </c>
      <c r="C141" s="72"/>
      <c r="D141" s="72"/>
    </row>
    <row r="142" hidden="1" spans="1:4">
      <c r="A142" s="77">
        <v>2013813</v>
      </c>
      <c r="B142" s="78" t="s">
        <v>196</v>
      </c>
      <c r="C142" s="72"/>
      <c r="D142" s="72"/>
    </row>
    <row r="143" hidden="1" spans="1:4">
      <c r="A143" s="77">
        <v>2013814</v>
      </c>
      <c r="B143" s="78" t="s">
        <v>197</v>
      </c>
      <c r="C143" s="72"/>
      <c r="D143" s="72"/>
    </row>
    <row r="144" hidden="1" spans="1:4">
      <c r="A144" s="77">
        <v>2013850</v>
      </c>
      <c r="B144" s="78" t="s">
        <v>129</v>
      </c>
      <c r="C144" s="72"/>
      <c r="D144" s="72"/>
    </row>
    <row r="145" hidden="1" spans="1:4">
      <c r="A145" s="77">
        <v>2013899</v>
      </c>
      <c r="B145" s="78" t="s">
        <v>198</v>
      </c>
      <c r="C145" s="72"/>
      <c r="D145" s="72"/>
    </row>
    <row r="146" hidden="1" spans="1:4">
      <c r="A146" s="80">
        <v>20199</v>
      </c>
      <c r="B146" s="80" t="s">
        <v>199</v>
      </c>
      <c r="C146" s="56">
        <f>C147</f>
        <v>0</v>
      </c>
      <c r="D146" s="56">
        <f>D147</f>
        <v>0</v>
      </c>
    </row>
    <row r="147" hidden="1" spans="1:4">
      <c r="A147" s="77">
        <v>2019999</v>
      </c>
      <c r="B147" s="78" t="s">
        <v>200</v>
      </c>
      <c r="C147" s="72"/>
      <c r="D147" s="72"/>
    </row>
    <row r="148" spans="1:4">
      <c r="A148" s="80">
        <v>203</v>
      </c>
      <c r="B148" s="80" t="s">
        <v>201</v>
      </c>
      <c r="C148" s="56">
        <f>C149+C153</f>
        <v>66</v>
      </c>
      <c r="D148" s="56">
        <f>D149+D153</f>
        <v>16</v>
      </c>
    </row>
    <row r="149" hidden="1" spans="1:4">
      <c r="A149" s="80">
        <v>20306</v>
      </c>
      <c r="B149" s="80" t="s">
        <v>202</v>
      </c>
      <c r="C149" s="56">
        <f>SUM(C150:C152)</f>
        <v>0</v>
      </c>
      <c r="D149" s="56">
        <f>SUM(D150:D152)</f>
        <v>0</v>
      </c>
    </row>
    <row r="150" hidden="1" spans="1:4">
      <c r="A150" s="77">
        <v>2030601</v>
      </c>
      <c r="B150" s="78" t="s">
        <v>203</v>
      </c>
      <c r="C150" s="72"/>
      <c r="D150" s="72"/>
    </row>
    <row r="151" hidden="1" spans="1:4">
      <c r="A151" s="77">
        <v>2030603</v>
      </c>
      <c r="B151" s="78" t="s">
        <v>204</v>
      </c>
      <c r="C151" s="72"/>
      <c r="D151" s="72"/>
    </row>
    <row r="152" hidden="1" spans="1:4">
      <c r="A152" s="77">
        <v>2030699</v>
      </c>
      <c r="B152" s="78" t="s">
        <v>205</v>
      </c>
      <c r="C152" s="72"/>
      <c r="D152" s="72"/>
    </row>
    <row r="153" spans="1:4">
      <c r="A153" s="80">
        <v>20399</v>
      </c>
      <c r="B153" s="80" t="s">
        <v>206</v>
      </c>
      <c r="C153" s="56">
        <f>C154</f>
        <v>66</v>
      </c>
      <c r="D153" s="56">
        <f>D154</f>
        <v>16</v>
      </c>
    </row>
    <row r="154" spans="1:4">
      <c r="A154" s="77">
        <v>2039999</v>
      </c>
      <c r="B154" s="78" t="s">
        <v>207</v>
      </c>
      <c r="C154" s="72">
        <v>66</v>
      </c>
      <c r="D154" s="72">
        <v>16</v>
      </c>
    </row>
    <row r="155" spans="1:4">
      <c r="A155" s="80">
        <v>204</v>
      </c>
      <c r="B155" s="80" t="s">
        <v>208</v>
      </c>
      <c r="C155" s="56">
        <f>C156+C158+C166+C170+C175+C185+C189+C191</f>
        <v>930</v>
      </c>
      <c r="D155" s="56">
        <f>D156+D158+D166+D170+D175+D185+D189+D191</f>
        <v>520</v>
      </c>
    </row>
    <row r="156" hidden="1" spans="1:4">
      <c r="A156" s="80">
        <v>20401</v>
      </c>
      <c r="B156" s="80" t="s">
        <v>209</v>
      </c>
      <c r="C156" s="56">
        <f>C157</f>
        <v>0</v>
      </c>
      <c r="D156" s="56">
        <f>D157</f>
        <v>0</v>
      </c>
    </row>
    <row r="157" hidden="1" spans="1:4">
      <c r="A157" s="77">
        <v>2040199</v>
      </c>
      <c r="B157" s="78" t="s">
        <v>210</v>
      </c>
      <c r="C157" s="72"/>
      <c r="D157" s="72"/>
    </row>
    <row r="158" spans="1:4">
      <c r="A158" s="80">
        <v>20402</v>
      </c>
      <c r="B158" s="80" t="s">
        <v>211</v>
      </c>
      <c r="C158" s="56">
        <f>SUM(C159:C165)</f>
        <v>837</v>
      </c>
      <c r="D158" s="56">
        <f>SUM(D159:D165)</f>
        <v>454</v>
      </c>
    </row>
    <row r="159" spans="1:4">
      <c r="A159" s="77">
        <v>2040201</v>
      </c>
      <c r="B159" s="78" t="s">
        <v>111</v>
      </c>
      <c r="C159" s="72">
        <v>459</v>
      </c>
      <c r="D159" s="72">
        <v>437</v>
      </c>
    </row>
    <row r="160" hidden="1" spans="1:4">
      <c r="A160" s="77">
        <v>2040202</v>
      </c>
      <c r="B160" s="78" t="s">
        <v>112</v>
      </c>
      <c r="C160" s="72"/>
      <c r="D160" s="72"/>
    </row>
    <row r="161" hidden="1" spans="1:4">
      <c r="A161" s="77">
        <v>2040203</v>
      </c>
      <c r="B161" s="78" t="s">
        <v>113</v>
      </c>
      <c r="C161" s="72"/>
      <c r="D161" s="72"/>
    </row>
    <row r="162" hidden="1" spans="1:4">
      <c r="A162" s="77">
        <v>2040211</v>
      </c>
      <c r="B162" s="78" t="s">
        <v>212</v>
      </c>
      <c r="C162" s="72"/>
      <c r="D162" s="72"/>
    </row>
    <row r="163" spans="1:4">
      <c r="A163" s="77">
        <v>2040219</v>
      </c>
      <c r="B163" s="78" t="s">
        <v>144</v>
      </c>
      <c r="C163" s="72">
        <v>0</v>
      </c>
      <c r="D163" s="72">
        <v>4</v>
      </c>
    </row>
    <row r="164" hidden="1" spans="1:4">
      <c r="A164" s="77">
        <v>2040220</v>
      </c>
      <c r="B164" s="78" t="s">
        <v>213</v>
      </c>
      <c r="C164" s="72"/>
      <c r="D164" s="72"/>
    </row>
    <row r="165" spans="1:4">
      <c r="A165" s="77">
        <v>2040299</v>
      </c>
      <c r="B165" s="78" t="s">
        <v>214</v>
      </c>
      <c r="C165" s="72">
        <v>378</v>
      </c>
      <c r="D165" s="72">
        <v>13</v>
      </c>
    </row>
    <row r="166" hidden="1" spans="1:4">
      <c r="A166" s="80">
        <v>20404</v>
      </c>
      <c r="B166" s="80" t="s">
        <v>215</v>
      </c>
      <c r="C166" s="56">
        <f>SUM(C167:C169)</f>
        <v>0</v>
      </c>
      <c r="D166" s="56">
        <f>SUM(D167:D169)</f>
        <v>0</v>
      </c>
    </row>
    <row r="167" hidden="1" spans="1:4">
      <c r="A167" s="77">
        <v>2040401</v>
      </c>
      <c r="B167" s="78" t="s">
        <v>111</v>
      </c>
      <c r="C167" s="72"/>
      <c r="D167" s="72"/>
    </row>
    <row r="168" hidden="1" spans="1:4">
      <c r="A168" s="77">
        <v>2040403</v>
      </c>
      <c r="B168" s="78" t="s">
        <v>113</v>
      </c>
      <c r="C168" s="72"/>
      <c r="D168" s="72"/>
    </row>
    <row r="169" hidden="1" spans="1:4">
      <c r="A169" s="77">
        <v>2040499</v>
      </c>
      <c r="B169" s="78" t="s">
        <v>216</v>
      </c>
      <c r="C169" s="72"/>
      <c r="D169" s="72"/>
    </row>
    <row r="170" hidden="1" spans="1:4">
      <c r="A170" s="80">
        <v>20405</v>
      </c>
      <c r="B170" s="80" t="s">
        <v>217</v>
      </c>
      <c r="C170" s="56">
        <f>SUM(C171:C174)</f>
        <v>0</v>
      </c>
      <c r="D170" s="56">
        <f>SUM(D171:D174)</f>
        <v>0</v>
      </c>
    </row>
    <row r="171" hidden="1" spans="1:4">
      <c r="A171" s="77">
        <v>2040501</v>
      </c>
      <c r="B171" s="78" t="s">
        <v>111</v>
      </c>
      <c r="C171" s="72"/>
      <c r="D171" s="72"/>
    </row>
    <row r="172" hidden="1" spans="1:4">
      <c r="A172" s="77">
        <v>2040502</v>
      </c>
      <c r="B172" s="78" t="s">
        <v>112</v>
      </c>
      <c r="C172" s="72"/>
      <c r="D172" s="72"/>
    </row>
    <row r="173" hidden="1" spans="1:4">
      <c r="A173" s="77">
        <v>2040503</v>
      </c>
      <c r="B173" s="78" t="s">
        <v>113</v>
      </c>
      <c r="C173" s="72"/>
      <c r="D173" s="72"/>
    </row>
    <row r="174" hidden="1" spans="1:4">
      <c r="A174" s="77">
        <v>2040599</v>
      </c>
      <c r="B174" s="78" t="s">
        <v>218</v>
      </c>
      <c r="C174" s="72"/>
      <c r="D174" s="72"/>
    </row>
    <row r="175" spans="1:4">
      <c r="A175" s="80">
        <v>20406</v>
      </c>
      <c r="B175" s="80" t="s">
        <v>219</v>
      </c>
      <c r="C175" s="56">
        <f>SUM(C176:C184)</f>
        <v>83</v>
      </c>
      <c r="D175" s="56">
        <f>SUM(D176:D184)</f>
        <v>55</v>
      </c>
    </row>
    <row r="176" spans="1:4">
      <c r="A176" s="77">
        <v>2040601</v>
      </c>
      <c r="B176" s="78" t="s">
        <v>111</v>
      </c>
      <c r="C176" s="72">
        <v>53</v>
      </c>
      <c r="D176" s="72">
        <v>54</v>
      </c>
    </row>
    <row r="177" hidden="1" spans="1:4">
      <c r="A177" s="77">
        <v>2040602</v>
      </c>
      <c r="B177" s="78" t="s">
        <v>112</v>
      </c>
      <c r="C177" s="72"/>
      <c r="D177" s="72"/>
    </row>
    <row r="178" spans="1:4">
      <c r="A178" s="77">
        <v>2040604</v>
      </c>
      <c r="B178" s="78" t="s">
        <v>220</v>
      </c>
      <c r="C178" s="72">
        <v>14</v>
      </c>
      <c r="D178" s="72">
        <v>0</v>
      </c>
    </row>
    <row r="179" hidden="1" spans="1:4">
      <c r="A179" s="77">
        <v>2040605</v>
      </c>
      <c r="B179" s="78" t="s">
        <v>221</v>
      </c>
      <c r="C179" s="72"/>
      <c r="D179" s="72"/>
    </row>
    <row r="180" hidden="1" spans="1:4">
      <c r="A180" s="77">
        <v>2040606</v>
      </c>
      <c r="B180" s="78" t="s">
        <v>222</v>
      </c>
      <c r="C180" s="72"/>
      <c r="D180" s="72"/>
    </row>
    <row r="181" hidden="1" spans="1:4">
      <c r="A181" s="77">
        <v>2040607</v>
      </c>
      <c r="B181" s="78" t="s">
        <v>223</v>
      </c>
      <c r="C181" s="72"/>
      <c r="D181" s="72"/>
    </row>
    <row r="182" spans="1:4">
      <c r="A182" s="77">
        <v>2040610</v>
      </c>
      <c r="B182" s="78" t="s">
        <v>224</v>
      </c>
      <c r="C182" s="72">
        <v>7</v>
      </c>
      <c r="D182" s="72">
        <v>0</v>
      </c>
    </row>
    <row r="183" hidden="1" spans="1:4">
      <c r="A183" s="77">
        <v>2040650</v>
      </c>
      <c r="B183" s="78" t="s">
        <v>129</v>
      </c>
      <c r="C183" s="72"/>
      <c r="D183" s="72"/>
    </row>
    <row r="184" spans="1:4">
      <c r="A184" s="77">
        <v>2040699</v>
      </c>
      <c r="B184" s="78" t="s">
        <v>225</v>
      </c>
      <c r="C184" s="72">
        <v>9</v>
      </c>
      <c r="D184" s="72">
        <v>1</v>
      </c>
    </row>
    <row r="185" hidden="1" spans="1:4">
      <c r="A185" s="80">
        <v>20408</v>
      </c>
      <c r="B185" s="80" t="s">
        <v>226</v>
      </c>
      <c r="C185" s="56">
        <f>SUM(C186:C188)</f>
        <v>0</v>
      </c>
      <c r="D185" s="56">
        <f>SUM(D186:D188)</f>
        <v>0</v>
      </c>
    </row>
    <row r="186" hidden="1" spans="1:4">
      <c r="A186" s="77">
        <v>2040801</v>
      </c>
      <c r="B186" s="78" t="s">
        <v>111</v>
      </c>
      <c r="C186" s="72"/>
      <c r="D186" s="72"/>
    </row>
    <row r="187" hidden="1" spans="1:4">
      <c r="A187" s="77">
        <v>2040802</v>
      </c>
      <c r="B187" s="78" t="s">
        <v>112</v>
      </c>
      <c r="C187" s="72"/>
      <c r="D187" s="72"/>
    </row>
    <row r="188" hidden="1" spans="1:4">
      <c r="A188" s="77">
        <v>2040804</v>
      </c>
      <c r="B188" s="78" t="s">
        <v>227</v>
      </c>
      <c r="C188" s="72"/>
      <c r="D188" s="72"/>
    </row>
    <row r="189" s="88" customFormat="1" spans="1:4">
      <c r="A189" s="80">
        <v>20410</v>
      </c>
      <c r="B189" s="76" t="s">
        <v>228</v>
      </c>
      <c r="C189" s="56">
        <f>C190</f>
        <v>0</v>
      </c>
      <c r="D189" s="56">
        <f>D190</f>
        <v>1</v>
      </c>
    </row>
    <row r="190" s="60" customFormat="1" spans="1:4">
      <c r="A190" s="77">
        <v>2041007</v>
      </c>
      <c r="B190" s="78" t="s">
        <v>229</v>
      </c>
      <c r="C190" s="72">
        <v>0</v>
      </c>
      <c r="D190" s="72">
        <v>1</v>
      </c>
    </row>
    <row r="191" spans="1:4">
      <c r="A191" s="80">
        <v>20499</v>
      </c>
      <c r="B191" s="80" t="s">
        <v>230</v>
      </c>
      <c r="C191" s="56">
        <f>C192</f>
        <v>10</v>
      </c>
      <c r="D191" s="56">
        <f>D192</f>
        <v>10</v>
      </c>
    </row>
    <row r="192" spans="1:4">
      <c r="A192" s="77">
        <v>2049999</v>
      </c>
      <c r="B192" s="78" t="s">
        <v>231</v>
      </c>
      <c r="C192" s="72">
        <v>10</v>
      </c>
      <c r="D192" s="72">
        <v>10</v>
      </c>
    </row>
    <row r="193" spans="1:4">
      <c r="A193" s="80">
        <v>205</v>
      </c>
      <c r="B193" s="80" t="s">
        <v>232</v>
      </c>
      <c r="C193" s="56">
        <f>C194+C199+C206+C211+C213+C216+C221+C228</f>
        <v>4519</v>
      </c>
      <c r="D193" s="56">
        <f>D194+D199+D206+D211+D213+D216+D221+D228</f>
        <v>4065</v>
      </c>
    </row>
    <row r="194" hidden="1" spans="1:4">
      <c r="A194" s="80">
        <v>20501</v>
      </c>
      <c r="B194" s="80" t="s">
        <v>233</v>
      </c>
      <c r="C194" s="56">
        <f>SUM(C195:C198)</f>
        <v>0</v>
      </c>
      <c r="D194" s="56">
        <f>SUM(D195:D198)</f>
        <v>0</v>
      </c>
    </row>
    <row r="195" hidden="1" spans="1:4">
      <c r="A195" s="77">
        <v>2050101</v>
      </c>
      <c r="B195" s="78" t="s">
        <v>111</v>
      </c>
      <c r="C195" s="72"/>
      <c r="D195" s="72"/>
    </row>
    <row r="196" hidden="1" spans="1:4">
      <c r="A196" s="77">
        <v>2050102</v>
      </c>
      <c r="B196" s="78" t="s">
        <v>112</v>
      </c>
      <c r="C196" s="72"/>
      <c r="D196" s="72"/>
    </row>
    <row r="197" hidden="1" spans="1:4">
      <c r="A197" s="77">
        <v>2050103</v>
      </c>
      <c r="B197" s="78" t="s">
        <v>113</v>
      </c>
      <c r="C197" s="72"/>
      <c r="D197" s="72"/>
    </row>
    <row r="198" hidden="1" spans="1:4">
      <c r="A198" s="77">
        <v>2050199</v>
      </c>
      <c r="B198" s="78" t="s">
        <v>234</v>
      </c>
      <c r="C198" s="72"/>
      <c r="D198" s="72"/>
    </row>
    <row r="199" spans="1:4">
      <c r="A199" s="80">
        <v>20502</v>
      </c>
      <c r="B199" s="80" t="s">
        <v>235</v>
      </c>
      <c r="C199" s="56">
        <f>SUM(C200:C205)</f>
        <v>4189</v>
      </c>
      <c r="D199" s="56">
        <f>SUM(D200:D205)</f>
        <v>3879</v>
      </c>
    </row>
    <row r="200" spans="1:4">
      <c r="A200" s="77">
        <v>2050201</v>
      </c>
      <c r="B200" s="78" t="s">
        <v>236</v>
      </c>
      <c r="C200" s="72">
        <v>143</v>
      </c>
      <c r="D200" s="72">
        <v>92</v>
      </c>
    </row>
    <row r="201" spans="1:4">
      <c r="A201" s="77">
        <v>2050202</v>
      </c>
      <c r="B201" s="78" t="s">
        <v>237</v>
      </c>
      <c r="C201" s="72">
        <v>1175</v>
      </c>
      <c r="D201" s="72">
        <v>1713</v>
      </c>
    </row>
    <row r="202" spans="1:4">
      <c r="A202" s="77">
        <v>2050203</v>
      </c>
      <c r="B202" s="78" t="s">
        <v>238</v>
      </c>
      <c r="C202" s="72">
        <v>786</v>
      </c>
      <c r="D202" s="72">
        <v>1251</v>
      </c>
    </row>
    <row r="203" spans="1:4">
      <c r="A203" s="77">
        <v>2050204</v>
      </c>
      <c r="B203" s="78" t="s">
        <v>239</v>
      </c>
      <c r="C203" s="72">
        <v>82</v>
      </c>
      <c r="D203" s="72">
        <v>2</v>
      </c>
    </row>
    <row r="204" spans="1:4">
      <c r="A204" s="77">
        <v>2050205</v>
      </c>
      <c r="B204" s="78" t="s">
        <v>240</v>
      </c>
      <c r="C204" s="72">
        <v>0</v>
      </c>
      <c r="D204" s="72">
        <v>11</v>
      </c>
    </row>
    <row r="205" spans="1:4">
      <c r="A205" s="77">
        <v>2050299</v>
      </c>
      <c r="B205" s="78" t="s">
        <v>241</v>
      </c>
      <c r="C205" s="72">
        <v>2003</v>
      </c>
      <c r="D205" s="72">
        <v>810</v>
      </c>
    </row>
    <row r="206" spans="1:4">
      <c r="A206" s="80">
        <v>20503</v>
      </c>
      <c r="B206" s="80" t="s">
        <v>242</v>
      </c>
      <c r="C206" s="56">
        <f>SUM(C207:C210)</f>
        <v>35</v>
      </c>
      <c r="D206" s="56">
        <f>SUM(D207:D210)</f>
        <v>16</v>
      </c>
    </row>
    <row r="207" spans="1:4">
      <c r="A207" s="77">
        <v>2050302</v>
      </c>
      <c r="B207" s="78" t="s">
        <v>243</v>
      </c>
      <c r="C207" s="72">
        <v>35</v>
      </c>
      <c r="D207" s="72">
        <v>3</v>
      </c>
    </row>
    <row r="208" hidden="1" spans="1:4">
      <c r="A208" s="77">
        <v>2050304</v>
      </c>
      <c r="B208" s="78" t="s">
        <v>244</v>
      </c>
      <c r="C208" s="72"/>
      <c r="D208" s="72"/>
    </row>
    <row r="209" spans="1:4">
      <c r="A209" s="77">
        <v>2050305</v>
      </c>
      <c r="B209" s="78" t="s">
        <v>245</v>
      </c>
      <c r="C209" s="72">
        <v>0</v>
      </c>
      <c r="D209" s="72">
        <v>13</v>
      </c>
    </row>
    <row r="210" hidden="1" spans="1:4">
      <c r="A210" s="77">
        <v>2050399</v>
      </c>
      <c r="B210" s="78" t="s">
        <v>246</v>
      </c>
      <c r="C210" s="72">
        <v>0</v>
      </c>
      <c r="D210" s="72">
        <v>0</v>
      </c>
    </row>
    <row r="211" hidden="1" spans="1:4">
      <c r="A211" s="80">
        <v>20505</v>
      </c>
      <c r="B211" s="80" t="s">
        <v>247</v>
      </c>
      <c r="C211" s="56">
        <f>C212</f>
        <v>0</v>
      </c>
      <c r="D211" s="56">
        <f>D212</f>
        <v>0</v>
      </c>
    </row>
    <row r="212" hidden="1" spans="1:4">
      <c r="A212" s="77">
        <v>2050501</v>
      </c>
      <c r="B212" s="78" t="s">
        <v>248</v>
      </c>
      <c r="C212" s="72"/>
      <c r="D212" s="72"/>
    </row>
    <row r="213" spans="1:4">
      <c r="A213" s="80">
        <v>20507</v>
      </c>
      <c r="B213" s="80" t="s">
        <v>249</v>
      </c>
      <c r="C213" s="56">
        <f>SUM(C214:C215)</f>
        <v>6</v>
      </c>
      <c r="D213" s="56">
        <f>SUM(D214:D215)</f>
        <v>8</v>
      </c>
    </row>
    <row r="214" spans="1:4">
      <c r="A214" s="77">
        <v>2050701</v>
      </c>
      <c r="B214" s="78" t="s">
        <v>250</v>
      </c>
      <c r="C214" s="72">
        <v>6</v>
      </c>
      <c r="D214" s="72">
        <v>8</v>
      </c>
    </row>
    <row r="215" hidden="1" spans="1:4">
      <c r="A215" s="77">
        <v>2050799</v>
      </c>
      <c r="B215" s="78" t="s">
        <v>251</v>
      </c>
      <c r="C215" s="72"/>
      <c r="D215" s="72"/>
    </row>
    <row r="216" hidden="1" spans="1:4">
      <c r="A216" s="80">
        <v>20508</v>
      </c>
      <c r="B216" s="80" t="s">
        <v>252</v>
      </c>
      <c r="C216" s="56">
        <f>SUM(C217:C220)</f>
        <v>0</v>
      </c>
      <c r="D216" s="56">
        <f>SUM(D217:D220)</f>
        <v>0</v>
      </c>
    </row>
    <row r="217" hidden="1" spans="1:4">
      <c r="A217" s="77">
        <v>2050801</v>
      </c>
      <c r="B217" s="78" t="s">
        <v>253</v>
      </c>
      <c r="C217" s="72"/>
      <c r="D217" s="72"/>
    </row>
    <row r="218" hidden="1" spans="1:4">
      <c r="A218" s="77">
        <v>2050802</v>
      </c>
      <c r="B218" s="78" t="s">
        <v>254</v>
      </c>
      <c r="C218" s="72"/>
      <c r="D218" s="72"/>
    </row>
    <row r="219" hidden="1" spans="1:4">
      <c r="A219" s="77">
        <v>2050803</v>
      </c>
      <c r="B219" s="78" t="s">
        <v>255</v>
      </c>
      <c r="C219" s="72"/>
      <c r="D219" s="72"/>
    </row>
    <row r="220" hidden="1" spans="1:4">
      <c r="A220" s="77">
        <v>2050899</v>
      </c>
      <c r="B220" s="78" t="s">
        <v>256</v>
      </c>
      <c r="C220" s="72"/>
      <c r="D220" s="72"/>
    </row>
    <row r="221" spans="1:4">
      <c r="A221" s="80">
        <v>20509</v>
      </c>
      <c r="B221" s="80" t="s">
        <v>257</v>
      </c>
      <c r="C221" s="56">
        <f>SUM(C222:C227)</f>
        <v>282</v>
      </c>
      <c r="D221" s="56">
        <f>SUM(D222:D227)</f>
        <v>158</v>
      </c>
    </row>
    <row r="222" spans="1:4">
      <c r="A222" s="77">
        <v>2050901</v>
      </c>
      <c r="B222" s="78" t="s">
        <v>258</v>
      </c>
      <c r="C222" s="72">
        <v>42</v>
      </c>
      <c r="D222" s="72">
        <v>1</v>
      </c>
    </row>
    <row r="223" hidden="1" spans="1:4">
      <c r="A223" s="77">
        <v>2050902</v>
      </c>
      <c r="B223" s="78" t="s">
        <v>259</v>
      </c>
      <c r="C223" s="72"/>
      <c r="D223" s="72"/>
    </row>
    <row r="224" hidden="1" spans="1:4">
      <c r="A224" s="77">
        <v>2050903</v>
      </c>
      <c r="B224" s="78" t="s">
        <v>260</v>
      </c>
      <c r="C224" s="72"/>
      <c r="D224" s="72"/>
    </row>
    <row r="225" hidden="1" spans="1:4">
      <c r="A225" s="77">
        <v>2050904</v>
      </c>
      <c r="B225" s="78" t="s">
        <v>261</v>
      </c>
      <c r="C225" s="72"/>
      <c r="D225" s="72"/>
    </row>
    <row r="226" hidden="1" spans="1:4">
      <c r="A226" s="77">
        <v>2050905</v>
      </c>
      <c r="B226" s="78" t="s">
        <v>262</v>
      </c>
      <c r="C226" s="72"/>
      <c r="D226" s="72"/>
    </row>
    <row r="227" spans="1:4">
      <c r="A227" s="77">
        <v>2050999</v>
      </c>
      <c r="B227" s="78" t="s">
        <v>263</v>
      </c>
      <c r="C227" s="72">
        <v>240</v>
      </c>
      <c r="D227" s="72">
        <v>157</v>
      </c>
    </row>
    <row r="228" spans="1:4">
      <c r="A228" s="80">
        <v>20599</v>
      </c>
      <c r="B228" s="80" t="s">
        <v>264</v>
      </c>
      <c r="C228" s="56">
        <f>C229</f>
        <v>7</v>
      </c>
      <c r="D228" s="56">
        <f>D229</f>
        <v>4</v>
      </c>
    </row>
    <row r="229" ht="12.75" customHeight="1" spans="1:4">
      <c r="A229" s="77">
        <v>2059999</v>
      </c>
      <c r="B229" s="78" t="s">
        <v>265</v>
      </c>
      <c r="C229" s="72">
        <v>7</v>
      </c>
      <c r="D229" s="72">
        <v>4</v>
      </c>
    </row>
    <row r="230" hidden="1" spans="1:4">
      <c r="A230" s="80">
        <v>206</v>
      </c>
      <c r="B230" s="80" t="s">
        <v>266</v>
      </c>
      <c r="C230" s="56">
        <f>C231+C234+C238+C240</f>
        <v>0</v>
      </c>
      <c r="D230" s="56">
        <f>D231+D234+D238+D240</f>
        <v>0</v>
      </c>
    </row>
    <row r="231" hidden="1" spans="1:4">
      <c r="A231" s="80">
        <v>20601</v>
      </c>
      <c r="B231" s="80" t="s">
        <v>267</v>
      </c>
      <c r="C231" s="56">
        <f>SUM(C232:C233)</f>
        <v>0</v>
      </c>
      <c r="D231" s="56">
        <f>SUM(D232:D233)</f>
        <v>0</v>
      </c>
    </row>
    <row r="232" hidden="1" spans="1:4">
      <c r="A232" s="77">
        <v>2060101</v>
      </c>
      <c r="B232" s="78" t="s">
        <v>111</v>
      </c>
      <c r="C232" s="72"/>
      <c r="D232" s="72"/>
    </row>
    <row r="233" hidden="1" spans="1:4">
      <c r="A233" s="77">
        <v>2060102</v>
      </c>
      <c r="B233" s="78" t="s">
        <v>112</v>
      </c>
      <c r="C233" s="72"/>
      <c r="D233" s="72"/>
    </row>
    <row r="234" hidden="1" spans="1:4">
      <c r="A234" s="80">
        <v>20604</v>
      </c>
      <c r="B234" s="80" t="s">
        <v>268</v>
      </c>
      <c r="C234" s="56">
        <f>SUM(C235:C237)</f>
        <v>0</v>
      </c>
      <c r="D234" s="56">
        <f>SUM(D235:D237)</f>
        <v>0</v>
      </c>
    </row>
    <row r="235" hidden="1" spans="1:4">
      <c r="A235" s="77">
        <v>2060402</v>
      </c>
      <c r="B235" s="78" t="s">
        <v>269</v>
      </c>
      <c r="C235" s="72"/>
      <c r="D235" s="72"/>
    </row>
    <row r="236" hidden="1" spans="1:4">
      <c r="A236" s="77">
        <v>2060403</v>
      </c>
      <c r="B236" s="78" t="s">
        <v>270</v>
      </c>
      <c r="C236" s="72"/>
      <c r="D236" s="72"/>
    </row>
    <row r="237" hidden="1" spans="1:4">
      <c r="A237" s="77">
        <v>2060499</v>
      </c>
      <c r="B237" s="78" t="s">
        <v>271</v>
      </c>
      <c r="C237" s="72"/>
      <c r="D237" s="72"/>
    </row>
    <row r="238" hidden="1" spans="1:4">
      <c r="A238" s="95">
        <v>20605</v>
      </c>
      <c r="B238" s="95" t="s">
        <v>272</v>
      </c>
      <c r="C238" s="56">
        <f>C239</f>
        <v>0</v>
      </c>
      <c r="D238" s="56">
        <f>D239</f>
        <v>0</v>
      </c>
    </row>
    <row r="239" hidden="1" spans="1:4">
      <c r="A239" s="96">
        <v>2060599</v>
      </c>
      <c r="B239" s="97" t="s">
        <v>273</v>
      </c>
      <c r="C239" s="72"/>
      <c r="D239" s="72"/>
    </row>
    <row r="240" hidden="1" spans="1:4">
      <c r="A240" s="80">
        <v>20699</v>
      </c>
      <c r="B240" s="80" t="s">
        <v>274</v>
      </c>
      <c r="C240" s="56">
        <f>C241</f>
        <v>0</v>
      </c>
      <c r="D240" s="56">
        <f>D241</f>
        <v>0</v>
      </c>
    </row>
    <row r="241" hidden="1" spans="1:4">
      <c r="A241" s="77">
        <v>2069999</v>
      </c>
      <c r="B241" s="78" t="s">
        <v>275</v>
      </c>
      <c r="C241" s="72"/>
      <c r="D241" s="72"/>
    </row>
    <row r="242" spans="1:4">
      <c r="A242" s="80">
        <v>207</v>
      </c>
      <c r="B242" s="80" t="s">
        <v>276</v>
      </c>
      <c r="C242" s="56">
        <f>C243+C257+C260+C267+C271+C275</f>
        <v>417</v>
      </c>
      <c r="D242" s="56">
        <f>D243+D257+D260+D267+D271+D275</f>
        <v>178</v>
      </c>
    </row>
    <row r="243" spans="1:4">
      <c r="A243" s="80">
        <v>20701</v>
      </c>
      <c r="B243" s="80" t="s">
        <v>277</v>
      </c>
      <c r="C243" s="56">
        <f>SUM(C244:C256)</f>
        <v>0</v>
      </c>
      <c r="D243" s="56">
        <f>SUM(D244:D256)</f>
        <v>53</v>
      </c>
    </row>
    <row r="244" hidden="1" spans="1:4">
      <c r="A244" s="77">
        <v>2070101</v>
      </c>
      <c r="B244" s="78" t="s">
        <v>111</v>
      </c>
      <c r="C244" s="72"/>
      <c r="D244" s="72"/>
    </row>
    <row r="245" hidden="1" spans="1:4">
      <c r="A245" s="77">
        <v>2070102</v>
      </c>
      <c r="B245" s="78" t="s">
        <v>112</v>
      </c>
      <c r="C245" s="72"/>
      <c r="D245" s="72"/>
    </row>
    <row r="246" hidden="1" spans="1:4">
      <c r="A246" s="77">
        <v>2070103</v>
      </c>
      <c r="B246" s="78" t="s">
        <v>113</v>
      </c>
      <c r="C246" s="72"/>
      <c r="D246" s="72"/>
    </row>
    <row r="247" hidden="1" spans="1:4">
      <c r="A247" s="77">
        <v>2070104</v>
      </c>
      <c r="B247" s="78" t="s">
        <v>278</v>
      </c>
      <c r="C247" s="72"/>
      <c r="D247" s="72"/>
    </row>
    <row r="248" hidden="1" spans="1:4">
      <c r="A248" s="77">
        <v>2070105</v>
      </c>
      <c r="B248" s="78" t="s">
        <v>279</v>
      </c>
      <c r="C248" s="72"/>
      <c r="D248" s="72"/>
    </row>
    <row r="249" hidden="1" spans="1:4">
      <c r="A249" s="77">
        <v>2070108</v>
      </c>
      <c r="B249" s="78" t="s">
        <v>280</v>
      </c>
      <c r="C249" s="72"/>
      <c r="D249" s="72"/>
    </row>
    <row r="250" hidden="1" spans="1:4">
      <c r="A250" s="77">
        <v>2070109</v>
      </c>
      <c r="B250" s="78" t="s">
        <v>281</v>
      </c>
      <c r="C250" s="72"/>
      <c r="D250" s="72"/>
    </row>
    <row r="251" hidden="1" spans="1:4">
      <c r="A251" s="77">
        <v>2070110</v>
      </c>
      <c r="B251" s="78" t="s">
        <v>282</v>
      </c>
      <c r="C251" s="72"/>
      <c r="D251" s="72"/>
    </row>
    <row r="252" hidden="1" spans="1:4">
      <c r="A252" s="77">
        <v>2070111</v>
      </c>
      <c r="B252" s="78" t="s">
        <v>283</v>
      </c>
      <c r="C252" s="72"/>
      <c r="D252" s="72"/>
    </row>
    <row r="253" hidden="1" spans="1:4">
      <c r="A253" s="77">
        <v>2070112</v>
      </c>
      <c r="B253" s="78" t="s">
        <v>284</v>
      </c>
      <c r="C253" s="72">
        <v>0</v>
      </c>
      <c r="D253" s="72">
        <v>0</v>
      </c>
    </row>
    <row r="254" hidden="1" spans="1:4">
      <c r="A254" s="77">
        <v>2070113</v>
      </c>
      <c r="B254" s="78" t="s">
        <v>285</v>
      </c>
      <c r="C254" s="72"/>
      <c r="D254" s="72"/>
    </row>
    <row r="255" hidden="1" spans="1:4">
      <c r="A255" s="77">
        <v>2070114</v>
      </c>
      <c r="B255" s="78" t="s">
        <v>286</v>
      </c>
      <c r="C255" s="72"/>
      <c r="D255" s="72"/>
    </row>
    <row r="256" spans="1:4">
      <c r="A256" s="77">
        <v>2070199</v>
      </c>
      <c r="B256" s="78" t="s">
        <v>287</v>
      </c>
      <c r="C256" s="72">
        <v>0</v>
      </c>
      <c r="D256" s="72">
        <v>53</v>
      </c>
    </row>
    <row r="257" hidden="1" spans="1:4">
      <c r="A257" s="80">
        <v>20702</v>
      </c>
      <c r="B257" s="80" t="s">
        <v>288</v>
      </c>
      <c r="C257" s="56">
        <f>SUM(C258:C259)</f>
        <v>0</v>
      </c>
      <c r="D257" s="56">
        <f>SUM(D258:D259)</f>
        <v>0</v>
      </c>
    </row>
    <row r="258" hidden="1" spans="1:4">
      <c r="A258" s="77">
        <v>2070204</v>
      </c>
      <c r="B258" s="78" t="s">
        <v>289</v>
      </c>
      <c r="C258" s="72"/>
      <c r="D258" s="72"/>
    </row>
    <row r="259" hidden="1" spans="1:4">
      <c r="A259" s="77">
        <v>2070205</v>
      </c>
      <c r="B259" s="78" t="s">
        <v>290</v>
      </c>
      <c r="C259" s="72"/>
      <c r="D259" s="72"/>
    </row>
    <row r="260" hidden="1" spans="1:4">
      <c r="A260" s="80">
        <v>20703</v>
      </c>
      <c r="B260" s="80" t="s">
        <v>291</v>
      </c>
      <c r="C260" s="56">
        <f>SUM(C261:C266)</f>
        <v>0</v>
      </c>
      <c r="D260" s="56">
        <f>SUM(D261:D266)</f>
        <v>0</v>
      </c>
    </row>
    <row r="261" hidden="1" spans="1:4">
      <c r="A261" s="77">
        <v>2070301</v>
      </c>
      <c r="B261" s="78" t="s">
        <v>111</v>
      </c>
      <c r="C261" s="72"/>
      <c r="D261" s="72"/>
    </row>
    <row r="262" hidden="1" spans="1:4">
      <c r="A262" s="77">
        <v>2070302</v>
      </c>
      <c r="B262" s="78" t="s">
        <v>112</v>
      </c>
      <c r="C262" s="72"/>
      <c r="D262" s="72"/>
    </row>
    <row r="263" hidden="1" spans="1:4">
      <c r="A263" s="77">
        <v>2070303</v>
      </c>
      <c r="B263" s="78" t="s">
        <v>113</v>
      </c>
      <c r="C263" s="72"/>
      <c r="D263" s="72"/>
    </row>
    <row r="264" hidden="1" spans="1:4">
      <c r="A264" s="77">
        <v>2070304</v>
      </c>
      <c r="B264" s="78" t="s">
        <v>292</v>
      </c>
      <c r="C264" s="72"/>
      <c r="D264" s="72"/>
    </row>
    <row r="265" hidden="1" spans="1:4">
      <c r="A265" s="77">
        <v>2070307</v>
      </c>
      <c r="B265" s="78" t="s">
        <v>293</v>
      </c>
      <c r="C265" s="72"/>
      <c r="D265" s="72"/>
    </row>
    <row r="266" hidden="1" spans="1:4">
      <c r="A266" s="77">
        <v>2070399</v>
      </c>
      <c r="B266" s="78" t="s">
        <v>294</v>
      </c>
      <c r="C266" s="72"/>
      <c r="D266" s="72"/>
    </row>
    <row r="267" hidden="1" spans="1:4">
      <c r="A267" s="80">
        <v>20706</v>
      </c>
      <c r="B267" s="80" t="s">
        <v>295</v>
      </c>
      <c r="C267" s="56">
        <f>C268+C269+C270</f>
        <v>0</v>
      </c>
      <c r="D267" s="56">
        <f>D268+D269+D270</f>
        <v>0</v>
      </c>
    </row>
    <row r="268" hidden="1" spans="1:4">
      <c r="A268" s="77">
        <v>2070604</v>
      </c>
      <c r="B268" s="77" t="s">
        <v>296</v>
      </c>
      <c r="C268" s="72"/>
      <c r="D268" s="72"/>
    </row>
    <row r="269" hidden="1" spans="1:4">
      <c r="A269" s="77">
        <v>2070607</v>
      </c>
      <c r="B269" s="77" t="s">
        <v>297</v>
      </c>
      <c r="C269" s="94"/>
      <c r="D269" s="72"/>
    </row>
    <row r="270" hidden="1" spans="1:4">
      <c r="A270" s="77">
        <v>2070699</v>
      </c>
      <c r="B270" s="78" t="s">
        <v>298</v>
      </c>
      <c r="C270" s="72">
        <v>0</v>
      </c>
      <c r="D270" s="72">
        <v>0</v>
      </c>
    </row>
    <row r="271" hidden="1" spans="1:4">
      <c r="A271" s="80">
        <v>20708</v>
      </c>
      <c r="B271" s="80" t="s">
        <v>299</v>
      </c>
      <c r="C271" s="56">
        <f>SUM(C272:C274)</f>
        <v>0</v>
      </c>
      <c r="D271" s="56">
        <f>SUM(D272:D274)</f>
        <v>0</v>
      </c>
    </row>
    <row r="272" hidden="1" spans="1:4">
      <c r="A272" s="77">
        <v>2070804</v>
      </c>
      <c r="B272" s="78" t="s">
        <v>300</v>
      </c>
      <c r="C272" s="72"/>
      <c r="D272" s="72"/>
    </row>
    <row r="273" hidden="1" spans="1:4">
      <c r="A273" s="77">
        <v>2070805</v>
      </c>
      <c r="B273" s="78" t="s">
        <v>301</v>
      </c>
      <c r="C273" s="72"/>
      <c r="D273" s="72"/>
    </row>
    <row r="274" hidden="1" spans="1:4">
      <c r="A274" s="77">
        <v>2070899</v>
      </c>
      <c r="B274" s="78" t="s">
        <v>302</v>
      </c>
      <c r="C274" s="72"/>
      <c r="D274" s="72"/>
    </row>
    <row r="275" spans="1:4">
      <c r="A275" s="80">
        <v>20799</v>
      </c>
      <c r="B275" s="80" t="s">
        <v>303</v>
      </c>
      <c r="C275" s="56">
        <f>SUM(C276:C278)</f>
        <v>417</v>
      </c>
      <c r="D275" s="56">
        <f>SUM(D276:D278)</f>
        <v>125</v>
      </c>
    </row>
    <row r="276" hidden="1" spans="1:4">
      <c r="A276" s="77">
        <v>2079902</v>
      </c>
      <c r="B276" s="77" t="s">
        <v>304</v>
      </c>
      <c r="C276" s="72"/>
      <c r="D276" s="72"/>
    </row>
    <row r="277" hidden="1" spans="1:4">
      <c r="A277" s="77">
        <v>2079903</v>
      </c>
      <c r="B277" s="78" t="s">
        <v>305</v>
      </c>
      <c r="C277" s="72"/>
      <c r="D277" s="72"/>
    </row>
    <row r="278" spans="1:4">
      <c r="A278" s="77">
        <v>2079999</v>
      </c>
      <c r="B278" s="78" t="s">
        <v>306</v>
      </c>
      <c r="C278" s="72">
        <v>417</v>
      </c>
      <c r="D278" s="72">
        <v>125</v>
      </c>
    </row>
    <row r="279" spans="1:4">
      <c r="A279" s="80">
        <v>208</v>
      </c>
      <c r="B279" s="80" t="s">
        <v>307</v>
      </c>
      <c r="C279" s="56">
        <f>C280+C289+C295+C314+C319+C327+C334+C340+C348+C352+C355+C358+C361+C364+C367+C373</f>
        <v>4551</v>
      </c>
      <c r="D279" s="56">
        <f>D280+D289+D295+D314+D319+D327+D334+D340+D348+D352+D355+D358+D361+D364+D367+D373</f>
        <v>2755</v>
      </c>
    </row>
    <row r="280" spans="1:4">
      <c r="A280" s="80">
        <v>20801</v>
      </c>
      <c r="B280" s="80" t="s">
        <v>308</v>
      </c>
      <c r="C280" s="56">
        <f>SUM(C281:C288)</f>
        <v>81</v>
      </c>
      <c r="D280" s="56">
        <f>SUM(D281:D288)</f>
        <v>53</v>
      </c>
    </row>
    <row r="281" hidden="1" spans="1:4">
      <c r="A281" s="77">
        <v>2080101</v>
      </c>
      <c r="B281" s="78" t="s">
        <v>111</v>
      </c>
      <c r="C281" s="72"/>
      <c r="D281" s="72"/>
    </row>
    <row r="282" hidden="1" spans="1:4">
      <c r="A282" s="77">
        <v>2080102</v>
      </c>
      <c r="B282" s="78" t="s">
        <v>112</v>
      </c>
      <c r="C282" s="72"/>
      <c r="D282" s="72"/>
    </row>
    <row r="283" hidden="1" spans="1:4">
      <c r="A283" s="77">
        <v>2080103</v>
      </c>
      <c r="B283" s="78" t="s">
        <v>113</v>
      </c>
      <c r="C283" s="72"/>
      <c r="D283" s="72"/>
    </row>
    <row r="284" hidden="1" spans="1:4">
      <c r="A284" s="77">
        <v>2080104</v>
      </c>
      <c r="B284" s="78" t="s">
        <v>309</v>
      </c>
      <c r="C284" s="72"/>
      <c r="D284" s="72"/>
    </row>
    <row r="285" spans="1:4">
      <c r="A285" s="77">
        <v>2080106</v>
      </c>
      <c r="B285" s="78" t="s">
        <v>310</v>
      </c>
      <c r="C285" s="72">
        <v>81</v>
      </c>
      <c r="D285" s="72">
        <v>53</v>
      </c>
    </row>
    <row r="286" hidden="1" spans="1:4">
      <c r="A286" s="77">
        <v>2080109</v>
      </c>
      <c r="B286" s="78" t="s">
        <v>311</v>
      </c>
      <c r="C286" s="72"/>
      <c r="D286" s="72"/>
    </row>
    <row r="287" hidden="1" spans="1:4">
      <c r="A287" s="77">
        <v>2080112</v>
      </c>
      <c r="B287" s="78" t="s">
        <v>312</v>
      </c>
      <c r="C287" s="72"/>
      <c r="D287" s="72"/>
    </row>
    <row r="288" ht="27" hidden="1" spans="1:4">
      <c r="A288" s="77">
        <v>2080199</v>
      </c>
      <c r="B288" s="78" t="s">
        <v>313</v>
      </c>
      <c r="C288" s="72"/>
      <c r="D288" s="72"/>
    </row>
    <row r="289" spans="1:4">
      <c r="A289" s="80">
        <v>20802</v>
      </c>
      <c r="B289" s="80" t="s">
        <v>314</v>
      </c>
      <c r="C289" s="56">
        <f>SUM(C290:C294)</f>
        <v>176</v>
      </c>
      <c r="D289" s="56">
        <f>SUM(D290:D294)</f>
        <v>103</v>
      </c>
    </row>
    <row r="290" hidden="1" spans="1:4">
      <c r="A290" s="77">
        <v>2080201</v>
      </c>
      <c r="B290" s="78" t="s">
        <v>111</v>
      </c>
      <c r="C290" s="72"/>
      <c r="D290" s="72"/>
    </row>
    <row r="291" hidden="1" spans="1:4">
      <c r="A291" s="77">
        <v>2080202</v>
      </c>
      <c r="B291" s="78" t="s">
        <v>112</v>
      </c>
      <c r="C291" s="72"/>
      <c r="D291" s="72"/>
    </row>
    <row r="292" hidden="1" spans="1:4">
      <c r="A292" s="77">
        <v>2080206</v>
      </c>
      <c r="B292" s="78" t="s">
        <v>315</v>
      </c>
      <c r="C292" s="72"/>
      <c r="D292" s="72"/>
    </row>
    <row r="293" spans="1:4">
      <c r="A293" s="77">
        <v>2080208</v>
      </c>
      <c r="B293" s="78" t="s">
        <v>316</v>
      </c>
      <c r="C293" s="72">
        <v>60</v>
      </c>
      <c r="D293" s="72">
        <v>39</v>
      </c>
    </row>
    <row r="294" spans="1:4">
      <c r="A294" s="77">
        <v>2080299</v>
      </c>
      <c r="B294" s="78" t="s">
        <v>317</v>
      </c>
      <c r="C294" s="72">
        <v>116</v>
      </c>
      <c r="D294" s="72">
        <v>64</v>
      </c>
    </row>
    <row r="295" spans="1:4">
      <c r="A295" s="80">
        <v>20805</v>
      </c>
      <c r="B295" s="80" t="s">
        <v>318</v>
      </c>
      <c r="C295" s="56">
        <f>C296+C297+C300+C301+C302+C307+C312+C313</f>
        <v>1536</v>
      </c>
      <c r="D295" s="56">
        <f>D296+D297+D300+D301+D302+D307+D312+D313</f>
        <v>1593</v>
      </c>
    </row>
    <row r="296" spans="1:4">
      <c r="A296" s="77">
        <v>2080501</v>
      </c>
      <c r="B296" s="78" t="s">
        <v>319</v>
      </c>
      <c r="C296" s="72">
        <v>102</v>
      </c>
      <c r="D296" s="72">
        <v>96</v>
      </c>
    </row>
    <row r="297" spans="1:4">
      <c r="A297" s="77">
        <v>2080502</v>
      </c>
      <c r="B297" s="78" t="s">
        <v>320</v>
      </c>
      <c r="C297" s="94">
        <v>716</v>
      </c>
      <c r="D297" s="94">
        <v>762</v>
      </c>
    </row>
    <row r="298" hidden="1" spans="1:4">
      <c r="A298" s="77">
        <v>208050201</v>
      </c>
      <c r="B298" s="78" t="s">
        <v>321</v>
      </c>
      <c r="C298" s="72"/>
      <c r="D298" s="72"/>
    </row>
    <row r="299" hidden="1" spans="1:4">
      <c r="A299" s="77">
        <v>208050202</v>
      </c>
      <c r="B299" s="78" t="s">
        <v>322</v>
      </c>
      <c r="C299" s="72"/>
      <c r="D299" s="72"/>
    </row>
    <row r="300" hidden="1" spans="1:4">
      <c r="A300" s="77">
        <v>2080503</v>
      </c>
      <c r="B300" s="78" t="s">
        <v>323</v>
      </c>
      <c r="C300" s="72"/>
      <c r="D300" s="72"/>
    </row>
    <row r="301" hidden="1" spans="1:4">
      <c r="A301" s="77">
        <v>2080504</v>
      </c>
      <c r="B301" s="78" t="s">
        <v>324</v>
      </c>
      <c r="C301" s="72"/>
      <c r="D301" s="72"/>
    </row>
    <row r="302" spans="1:4">
      <c r="A302" s="77">
        <v>2080505</v>
      </c>
      <c r="B302" s="78" t="s">
        <v>325</v>
      </c>
      <c r="C302" s="94">
        <v>479</v>
      </c>
      <c r="D302" s="94">
        <v>489</v>
      </c>
    </row>
    <row r="303" hidden="1" spans="1:4">
      <c r="A303" s="77">
        <v>208050501</v>
      </c>
      <c r="B303" s="78" t="s">
        <v>326</v>
      </c>
      <c r="C303" s="72"/>
      <c r="D303" s="72"/>
    </row>
    <row r="304" hidden="1" spans="1:4">
      <c r="A304" s="77">
        <v>208050502</v>
      </c>
      <c r="B304" s="78" t="s">
        <v>327</v>
      </c>
      <c r="C304" s="72"/>
      <c r="D304" s="72"/>
    </row>
    <row r="305" hidden="1" spans="1:4">
      <c r="A305" s="77">
        <v>20805050201</v>
      </c>
      <c r="B305" s="78" t="s">
        <v>328</v>
      </c>
      <c r="C305" s="72"/>
      <c r="D305" s="72"/>
    </row>
    <row r="306" hidden="1" spans="1:4">
      <c r="A306" s="77">
        <v>20805050202</v>
      </c>
      <c r="B306" s="78" t="s">
        <v>329</v>
      </c>
      <c r="C306" s="72"/>
      <c r="D306" s="72"/>
    </row>
    <row r="307" spans="1:4">
      <c r="A307" s="77">
        <v>2080506</v>
      </c>
      <c r="B307" s="78" t="s">
        <v>330</v>
      </c>
      <c r="C307" s="94">
        <v>239</v>
      </c>
      <c r="D307" s="94">
        <v>246</v>
      </c>
    </row>
    <row r="308" hidden="1" spans="1:4">
      <c r="A308" s="77">
        <v>208050601</v>
      </c>
      <c r="B308" s="78" t="s">
        <v>331</v>
      </c>
      <c r="C308" s="72"/>
      <c r="D308" s="72"/>
    </row>
    <row r="309" hidden="1" spans="1:4">
      <c r="A309" s="77">
        <v>208050602</v>
      </c>
      <c r="B309" s="78" t="s">
        <v>332</v>
      </c>
      <c r="C309" s="94"/>
      <c r="D309" s="94"/>
    </row>
    <row r="310" hidden="1" spans="1:4">
      <c r="A310" s="77">
        <v>20805060201</v>
      </c>
      <c r="B310" s="78" t="s">
        <v>333</v>
      </c>
      <c r="C310" s="72"/>
      <c r="D310" s="72"/>
    </row>
    <row r="311" hidden="1" spans="1:4">
      <c r="A311" s="77">
        <v>20805060202</v>
      </c>
      <c r="B311" s="78" t="s">
        <v>334</v>
      </c>
      <c r="C311" s="72"/>
      <c r="D311" s="72"/>
    </row>
    <row r="312" ht="27" hidden="1" spans="1:4">
      <c r="A312" s="77">
        <v>2080507</v>
      </c>
      <c r="B312" s="78" t="s">
        <v>335</v>
      </c>
      <c r="C312" s="72"/>
      <c r="D312" s="72"/>
    </row>
    <row r="313" hidden="1" spans="1:4">
      <c r="A313" s="77">
        <v>2080599</v>
      </c>
      <c r="B313" s="78" t="s">
        <v>336</v>
      </c>
      <c r="C313" s="72"/>
      <c r="D313" s="72"/>
    </row>
    <row r="314" spans="1:4">
      <c r="A314" s="80">
        <v>20807</v>
      </c>
      <c r="B314" s="80" t="s">
        <v>337</v>
      </c>
      <c r="C314" s="56">
        <f>SUM(C315:C318)</f>
        <v>13</v>
      </c>
      <c r="D314" s="56">
        <f>SUM(D315:D318)</f>
        <v>0</v>
      </c>
    </row>
    <row r="315" hidden="1" spans="1:4">
      <c r="A315" s="77">
        <v>2080702</v>
      </c>
      <c r="B315" s="78" t="s">
        <v>338</v>
      </c>
      <c r="C315" s="72"/>
      <c r="D315" s="72"/>
    </row>
    <row r="316" hidden="1" spans="1:4">
      <c r="A316" s="77">
        <v>2080704</v>
      </c>
      <c r="B316" s="78" t="s">
        <v>339</v>
      </c>
      <c r="C316" s="72"/>
      <c r="D316" s="72"/>
    </row>
    <row r="317" spans="1:4">
      <c r="A317" s="77">
        <v>2080712</v>
      </c>
      <c r="B317" s="78" t="s">
        <v>340</v>
      </c>
      <c r="C317" s="72">
        <v>1</v>
      </c>
      <c r="D317" s="72">
        <v>0</v>
      </c>
    </row>
    <row r="318" spans="1:4">
      <c r="A318" s="77">
        <v>2080799</v>
      </c>
      <c r="B318" s="78" t="s">
        <v>341</v>
      </c>
      <c r="C318" s="72">
        <v>12</v>
      </c>
      <c r="D318" s="72">
        <v>0</v>
      </c>
    </row>
    <row r="319" spans="1:4">
      <c r="A319" s="80">
        <v>20808</v>
      </c>
      <c r="B319" s="80" t="s">
        <v>342</v>
      </c>
      <c r="C319" s="56">
        <f>SUM(C320:C326)</f>
        <v>261</v>
      </c>
      <c r="D319" s="56">
        <f>SUM(D320:D326)</f>
        <v>236</v>
      </c>
    </row>
    <row r="320" spans="1:4">
      <c r="A320" s="77">
        <v>2080801</v>
      </c>
      <c r="B320" s="78" t="s">
        <v>343</v>
      </c>
      <c r="C320" s="72">
        <v>0</v>
      </c>
      <c r="D320" s="72">
        <v>17</v>
      </c>
    </row>
    <row r="321" hidden="1" spans="1:4">
      <c r="A321" s="77">
        <v>2080802</v>
      </c>
      <c r="B321" s="78" t="s">
        <v>344</v>
      </c>
      <c r="C321" s="72"/>
      <c r="D321" s="72"/>
    </row>
    <row r="322" hidden="1" spans="1:4">
      <c r="A322" s="77">
        <v>2080803</v>
      </c>
      <c r="B322" s="78" t="s">
        <v>345</v>
      </c>
      <c r="C322" s="72"/>
      <c r="D322" s="72"/>
    </row>
    <row r="323" hidden="1" spans="1:4">
      <c r="A323" s="77">
        <v>2080804</v>
      </c>
      <c r="B323" s="78" t="s">
        <v>346</v>
      </c>
      <c r="C323" s="72"/>
      <c r="D323" s="72"/>
    </row>
    <row r="324" spans="1:4">
      <c r="A324" s="77">
        <v>2080805</v>
      </c>
      <c r="B324" s="78" t="s">
        <v>347</v>
      </c>
      <c r="C324" s="72">
        <v>69</v>
      </c>
      <c r="D324" s="72">
        <v>58</v>
      </c>
    </row>
    <row r="325" hidden="1" spans="1:4">
      <c r="A325" s="77">
        <v>2080806</v>
      </c>
      <c r="B325" s="78" t="s">
        <v>348</v>
      </c>
      <c r="C325" s="72"/>
      <c r="D325" s="72"/>
    </row>
    <row r="326" spans="1:4">
      <c r="A326" s="77">
        <v>2080899</v>
      </c>
      <c r="B326" s="78" t="s">
        <v>349</v>
      </c>
      <c r="C326" s="72">
        <v>192</v>
      </c>
      <c r="D326" s="72">
        <v>161</v>
      </c>
    </row>
    <row r="327" spans="1:4">
      <c r="A327" s="80">
        <v>20809</v>
      </c>
      <c r="B327" s="80" t="s">
        <v>350</v>
      </c>
      <c r="C327" s="56">
        <f>SUM(C328:C333)</f>
        <v>117</v>
      </c>
      <c r="D327" s="56">
        <f>SUM(D328:D333)</f>
        <v>10</v>
      </c>
    </row>
    <row r="328" spans="1:4">
      <c r="A328" s="77">
        <v>2080901</v>
      </c>
      <c r="B328" s="78" t="s">
        <v>351</v>
      </c>
      <c r="C328" s="72">
        <v>117</v>
      </c>
      <c r="D328" s="72">
        <v>8</v>
      </c>
    </row>
    <row r="329" hidden="1" spans="1:4">
      <c r="A329" s="77">
        <v>2080902</v>
      </c>
      <c r="B329" s="78" t="s">
        <v>352</v>
      </c>
      <c r="C329" s="72"/>
      <c r="D329" s="72"/>
    </row>
    <row r="330" hidden="1" spans="1:4">
      <c r="A330" s="77">
        <v>2080903</v>
      </c>
      <c r="B330" s="78" t="s">
        <v>353</v>
      </c>
      <c r="C330" s="72"/>
      <c r="D330" s="72"/>
    </row>
    <row r="331" hidden="1" spans="1:4">
      <c r="A331" s="77">
        <v>2080904</v>
      </c>
      <c r="B331" s="78" t="s">
        <v>354</v>
      </c>
      <c r="C331" s="72"/>
      <c r="D331" s="72"/>
    </row>
    <row r="332" hidden="1" spans="1:4">
      <c r="A332" s="77">
        <v>2080905</v>
      </c>
      <c r="B332" s="78" t="s">
        <v>355</v>
      </c>
      <c r="C332" s="72"/>
      <c r="D332" s="72"/>
    </row>
    <row r="333" spans="1:4">
      <c r="A333" s="77">
        <v>2080999</v>
      </c>
      <c r="B333" s="78" t="s">
        <v>356</v>
      </c>
      <c r="C333" s="72">
        <v>0</v>
      </c>
      <c r="D333" s="72">
        <v>2</v>
      </c>
    </row>
    <row r="334" spans="1:4">
      <c r="A334" s="80">
        <v>20810</v>
      </c>
      <c r="B334" s="80" t="s">
        <v>357</v>
      </c>
      <c r="C334" s="56">
        <f>SUM(C335:C339)</f>
        <v>173</v>
      </c>
      <c r="D334" s="56">
        <f>SUM(D335:D339)</f>
        <v>101</v>
      </c>
    </row>
    <row r="335" spans="1:4">
      <c r="A335" s="77">
        <v>2081001</v>
      </c>
      <c r="B335" s="78" t="s">
        <v>358</v>
      </c>
      <c r="C335" s="72">
        <v>4</v>
      </c>
      <c r="D335" s="72">
        <v>2</v>
      </c>
    </row>
    <row r="336" spans="1:4">
      <c r="A336" s="77">
        <v>2081002</v>
      </c>
      <c r="B336" s="78" t="s">
        <v>359</v>
      </c>
      <c r="C336" s="72">
        <v>134</v>
      </c>
      <c r="D336" s="72">
        <v>99</v>
      </c>
    </row>
    <row r="337" spans="1:4">
      <c r="A337" s="77">
        <v>2081004</v>
      </c>
      <c r="B337" s="78" t="s">
        <v>360</v>
      </c>
      <c r="C337" s="72">
        <v>35</v>
      </c>
      <c r="D337" s="72">
        <v>0</v>
      </c>
    </row>
    <row r="338" hidden="1" spans="1:4">
      <c r="A338" s="77">
        <v>2081005</v>
      </c>
      <c r="B338" s="78" t="s">
        <v>361</v>
      </c>
      <c r="C338" s="72">
        <v>0</v>
      </c>
      <c r="D338" s="72">
        <v>0</v>
      </c>
    </row>
    <row r="339" hidden="1" spans="1:4">
      <c r="A339" s="77">
        <v>2081099</v>
      </c>
      <c r="B339" s="78" t="s">
        <v>362</v>
      </c>
      <c r="C339" s="72"/>
      <c r="D339" s="72"/>
    </row>
    <row r="340" spans="1:4">
      <c r="A340" s="80">
        <v>20811</v>
      </c>
      <c r="B340" s="80" t="s">
        <v>363</v>
      </c>
      <c r="C340" s="56">
        <f>SUM(C341:C347)</f>
        <v>0</v>
      </c>
      <c r="D340" s="56">
        <f>SUM(D341:D347)</f>
        <v>28</v>
      </c>
    </row>
    <row r="341" hidden="1" spans="1:4">
      <c r="A341" s="77">
        <v>2081101</v>
      </c>
      <c r="B341" s="78" t="s">
        <v>111</v>
      </c>
      <c r="C341" s="72"/>
      <c r="D341" s="72"/>
    </row>
    <row r="342" hidden="1" spans="1:4">
      <c r="A342" s="77">
        <v>2081102</v>
      </c>
      <c r="B342" s="78" t="s">
        <v>112</v>
      </c>
      <c r="C342" s="72"/>
      <c r="D342" s="72"/>
    </row>
    <row r="343" hidden="1" spans="1:4">
      <c r="A343" s="77">
        <v>2081103</v>
      </c>
      <c r="B343" s="78" t="s">
        <v>113</v>
      </c>
      <c r="C343" s="72"/>
      <c r="D343" s="72"/>
    </row>
    <row r="344" hidden="1" spans="1:4">
      <c r="A344" s="77">
        <v>2081104</v>
      </c>
      <c r="B344" s="78" t="s">
        <v>364</v>
      </c>
      <c r="C344" s="72">
        <v>0</v>
      </c>
      <c r="D344" s="72">
        <v>0</v>
      </c>
    </row>
    <row r="345" spans="1:4">
      <c r="A345" s="77">
        <v>2081105</v>
      </c>
      <c r="B345" s="78" t="s">
        <v>365</v>
      </c>
      <c r="C345" s="72">
        <v>0</v>
      </c>
      <c r="D345" s="72">
        <v>27</v>
      </c>
    </row>
    <row r="346" hidden="1" spans="1:4">
      <c r="A346" s="77">
        <v>2081107</v>
      </c>
      <c r="B346" s="78" t="s">
        <v>366</v>
      </c>
      <c r="C346" s="72"/>
      <c r="D346" s="72"/>
    </row>
    <row r="347" spans="1:4">
      <c r="A347" s="77">
        <v>2081199</v>
      </c>
      <c r="B347" s="78" t="s">
        <v>367</v>
      </c>
      <c r="C347" s="72">
        <v>0</v>
      </c>
      <c r="D347" s="72">
        <v>1</v>
      </c>
    </row>
    <row r="348" hidden="1" spans="1:4">
      <c r="A348" s="80">
        <v>20816</v>
      </c>
      <c r="B348" s="80" t="s">
        <v>368</v>
      </c>
      <c r="C348" s="56">
        <f>SUM(C349:C351)</f>
        <v>0</v>
      </c>
      <c r="D348" s="56">
        <f>SUM(D349:D351)</f>
        <v>0</v>
      </c>
    </row>
    <row r="349" hidden="1" spans="1:4">
      <c r="A349" s="77">
        <v>2081601</v>
      </c>
      <c r="B349" s="78" t="s">
        <v>111</v>
      </c>
      <c r="C349" s="72"/>
      <c r="D349" s="72"/>
    </row>
    <row r="350" hidden="1" spans="1:4">
      <c r="A350" s="77">
        <v>2081602</v>
      </c>
      <c r="B350" s="78" t="s">
        <v>112</v>
      </c>
      <c r="C350" s="72"/>
      <c r="D350" s="72"/>
    </row>
    <row r="351" hidden="1" spans="1:4">
      <c r="A351" s="77">
        <v>2081699</v>
      </c>
      <c r="B351" s="78" t="s">
        <v>369</v>
      </c>
      <c r="C351" s="72"/>
      <c r="D351" s="72"/>
    </row>
    <row r="352" spans="1:4">
      <c r="A352" s="80">
        <v>20819</v>
      </c>
      <c r="B352" s="80" t="s">
        <v>370</v>
      </c>
      <c r="C352" s="56">
        <f>C353+C354</f>
        <v>544</v>
      </c>
      <c r="D352" s="56">
        <f>D353+D354</f>
        <v>254</v>
      </c>
    </row>
    <row r="353" spans="1:4">
      <c r="A353" s="77">
        <v>2081901</v>
      </c>
      <c r="B353" s="78" t="s">
        <v>371</v>
      </c>
      <c r="C353" s="72">
        <v>12</v>
      </c>
      <c r="D353" s="72">
        <v>5</v>
      </c>
    </row>
    <row r="354" spans="1:4">
      <c r="A354" s="77">
        <v>2081902</v>
      </c>
      <c r="B354" s="78" t="s">
        <v>372</v>
      </c>
      <c r="C354" s="72">
        <v>532</v>
      </c>
      <c r="D354" s="72">
        <v>249</v>
      </c>
    </row>
    <row r="355" spans="1:4">
      <c r="A355" s="80">
        <v>20820</v>
      </c>
      <c r="B355" s="80" t="s">
        <v>373</v>
      </c>
      <c r="C355" s="56">
        <f>C356+C357</f>
        <v>3</v>
      </c>
      <c r="D355" s="56">
        <f>D356+D357</f>
        <v>1</v>
      </c>
    </row>
    <row r="356" spans="1:4">
      <c r="A356" s="77">
        <v>2082001</v>
      </c>
      <c r="B356" s="78" t="s">
        <v>374</v>
      </c>
      <c r="C356" s="72">
        <v>3</v>
      </c>
      <c r="D356" s="72">
        <v>1</v>
      </c>
    </row>
    <row r="357" hidden="1" spans="1:4">
      <c r="A357" s="77">
        <v>2082002</v>
      </c>
      <c r="B357" s="78" t="s">
        <v>375</v>
      </c>
      <c r="C357" s="72"/>
      <c r="D357" s="72"/>
    </row>
    <row r="358" spans="1:4">
      <c r="A358" s="80">
        <v>20821</v>
      </c>
      <c r="B358" s="80" t="s">
        <v>376</v>
      </c>
      <c r="C358" s="56">
        <f>C359+C360</f>
        <v>205</v>
      </c>
      <c r="D358" s="56">
        <f>D359+D360</f>
        <v>164</v>
      </c>
    </row>
    <row r="359" spans="1:4">
      <c r="A359" s="77">
        <v>2082101</v>
      </c>
      <c r="B359" s="78" t="s">
        <v>377</v>
      </c>
      <c r="C359" s="72">
        <v>4</v>
      </c>
      <c r="D359" s="72">
        <v>3</v>
      </c>
    </row>
    <row r="360" spans="1:4">
      <c r="A360" s="77">
        <v>2082102</v>
      </c>
      <c r="B360" s="78" t="s">
        <v>378</v>
      </c>
      <c r="C360" s="72">
        <v>201</v>
      </c>
      <c r="D360" s="72">
        <v>161</v>
      </c>
    </row>
    <row r="361" spans="1:4">
      <c r="A361" s="80">
        <v>20825</v>
      </c>
      <c r="B361" s="80" t="s">
        <v>379</v>
      </c>
      <c r="C361" s="56">
        <f>C362+C363</f>
        <v>9</v>
      </c>
      <c r="D361" s="56">
        <f>D362+D363</f>
        <v>3</v>
      </c>
    </row>
    <row r="362" spans="1:4">
      <c r="A362" s="77">
        <v>2082501</v>
      </c>
      <c r="B362" s="78" t="s">
        <v>380</v>
      </c>
      <c r="C362" s="72">
        <v>5</v>
      </c>
      <c r="D362" s="72">
        <v>3</v>
      </c>
    </row>
    <row r="363" spans="1:4">
      <c r="A363" s="77">
        <v>2082502</v>
      </c>
      <c r="B363" s="78" t="s">
        <v>381</v>
      </c>
      <c r="C363" s="72">
        <v>4</v>
      </c>
      <c r="D363" s="72">
        <v>0</v>
      </c>
    </row>
    <row r="364" spans="1:4">
      <c r="A364" s="80">
        <v>20826</v>
      </c>
      <c r="B364" s="80" t="s">
        <v>382</v>
      </c>
      <c r="C364" s="56">
        <f>C365+C366</f>
        <v>1084</v>
      </c>
      <c r="D364" s="56">
        <f>D365+D366</f>
        <v>0</v>
      </c>
    </row>
    <row r="365" ht="27" spans="1:4">
      <c r="A365" s="77">
        <v>2082602</v>
      </c>
      <c r="B365" s="78" t="s">
        <v>383</v>
      </c>
      <c r="C365" s="72">
        <v>1084</v>
      </c>
      <c r="D365" s="72">
        <v>0</v>
      </c>
    </row>
    <row r="366" hidden="1" spans="1:4">
      <c r="A366" s="77">
        <v>2082699</v>
      </c>
      <c r="B366" s="78" t="s">
        <v>384</v>
      </c>
      <c r="C366" s="72"/>
      <c r="D366" s="72"/>
    </row>
    <row r="367" spans="1:4">
      <c r="A367" s="80">
        <v>20828</v>
      </c>
      <c r="B367" s="80" t="s">
        <v>385</v>
      </c>
      <c r="C367" s="56">
        <f>SUM(C368:C372)</f>
        <v>250</v>
      </c>
      <c r="D367" s="56">
        <f>SUM(D368:D372)</f>
        <v>149</v>
      </c>
    </row>
    <row r="368" hidden="1" spans="1:4">
      <c r="A368" s="77">
        <v>2082801</v>
      </c>
      <c r="B368" s="78" t="s">
        <v>111</v>
      </c>
      <c r="C368" s="98"/>
      <c r="D368" s="72"/>
    </row>
    <row r="369" hidden="1" spans="1:4">
      <c r="A369" s="77">
        <v>2082802</v>
      </c>
      <c r="B369" s="78" t="s">
        <v>112</v>
      </c>
      <c r="C369" s="98"/>
      <c r="D369" s="72"/>
    </row>
    <row r="370" spans="1:4">
      <c r="A370" s="77">
        <v>2082804</v>
      </c>
      <c r="B370" s="78" t="s">
        <v>386</v>
      </c>
      <c r="C370" s="72">
        <v>0</v>
      </c>
      <c r="D370" s="72">
        <v>1</v>
      </c>
    </row>
    <row r="371" hidden="1" spans="1:4">
      <c r="A371" s="77">
        <v>2082850</v>
      </c>
      <c r="B371" s="78" t="s">
        <v>129</v>
      </c>
      <c r="C371" s="72"/>
      <c r="D371" s="72"/>
    </row>
    <row r="372" spans="1:4">
      <c r="A372" s="77">
        <v>2082899</v>
      </c>
      <c r="B372" s="78" t="s">
        <v>387</v>
      </c>
      <c r="C372" s="72">
        <v>250</v>
      </c>
      <c r="D372" s="72">
        <v>148</v>
      </c>
    </row>
    <row r="373" spans="1:4">
      <c r="A373" s="80">
        <v>20899</v>
      </c>
      <c r="B373" s="80" t="s">
        <v>388</v>
      </c>
      <c r="C373" s="56">
        <f>C374</f>
        <v>99</v>
      </c>
      <c r="D373" s="56">
        <f>D374</f>
        <v>60</v>
      </c>
    </row>
    <row r="374" spans="1:4">
      <c r="A374" s="77">
        <v>2089999</v>
      </c>
      <c r="B374" s="78" t="s">
        <v>389</v>
      </c>
      <c r="C374" s="72">
        <v>99</v>
      </c>
      <c r="D374" s="72">
        <v>60</v>
      </c>
    </row>
    <row r="375" spans="1:4">
      <c r="A375" s="80">
        <v>210</v>
      </c>
      <c r="B375" s="80" t="s">
        <v>390</v>
      </c>
      <c r="C375" s="56">
        <f>C376+C381+C387+C391+C399+C401+C407+C414+C417+C421+C423+C427+C429</f>
        <v>2619</v>
      </c>
      <c r="D375" s="56">
        <f>D376+D381+D387+D391+D399+D401+D407+D414+D417+D421+D423+D427+D429</f>
        <v>1935</v>
      </c>
    </row>
    <row r="376" hidden="1" spans="1:4">
      <c r="A376" s="80">
        <v>21001</v>
      </c>
      <c r="B376" s="80" t="s">
        <v>391</v>
      </c>
      <c r="C376" s="56">
        <f>SUM(C377:C380)</f>
        <v>0</v>
      </c>
      <c r="D376" s="56">
        <f>SUM(D377:D380)</f>
        <v>0</v>
      </c>
    </row>
    <row r="377" hidden="1" spans="1:4">
      <c r="A377" s="77">
        <v>2100101</v>
      </c>
      <c r="B377" s="78" t="s">
        <v>111</v>
      </c>
      <c r="C377" s="72"/>
      <c r="D377" s="72"/>
    </row>
    <row r="378" hidden="1" spans="1:4">
      <c r="A378" s="77">
        <v>2100102</v>
      </c>
      <c r="B378" s="78" t="s">
        <v>112</v>
      </c>
      <c r="C378" s="72"/>
      <c r="D378" s="72"/>
    </row>
    <row r="379" hidden="1" spans="1:4">
      <c r="A379" s="77">
        <v>2100103</v>
      </c>
      <c r="B379" s="78" t="s">
        <v>113</v>
      </c>
      <c r="C379" s="72"/>
      <c r="D379" s="72"/>
    </row>
    <row r="380" hidden="1" spans="1:4">
      <c r="A380" s="77">
        <v>2100199</v>
      </c>
      <c r="B380" s="78" t="s">
        <v>392</v>
      </c>
      <c r="C380" s="72"/>
      <c r="D380" s="72"/>
    </row>
    <row r="381" hidden="1" spans="1:4">
      <c r="A381" s="80">
        <v>21002</v>
      </c>
      <c r="B381" s="80" t="s">
        <v>393</v>
      </c>
      <c r="C381" s="56">
        <f>SUM(C382:C386)</f>
        <v>0</v>
      </c>
      <c r="D381" s="56">
        <f>SUM(D382:D386)</f>
        <v>0</v>
      </c>
    </row>
    <row r="382" hidden="1" spans="1:4">
      <c r="A382" s="77">
        <v>2100201</v>
      </c>
      <c r="B382" s="78" t="s">
        <v>394</v>
      </c>
      <c r="C382" s="72"/>
      <c r="D382" s="72"/>
    </row>
    <row r="383" hidden="1" spans="1:4">
      <c r="A383" s="77">
        <v>2100202</v>
      </c>
      <c r="B383" s="78" t="s">
        <v>395</v>
      </c>
      <c r="C383" s="72"/>
      <c r="D383" s="72"/>
    </row>
    <row r="384" hidden="1" spans="1:4">
      <c r="A384" s="77">
        <v>2100206</v>
      </c>
      <c r="B384" s="78" t="s">
        <v>396</v>
      </c>
      <c r="C384" s="72"/>
      <c r="D384" s="72"/>
    </row>
    <row r="385" hidden="1" spans="1:4">
      <c r="A385" s="77">
        <v>2100208</v>
      </c>
      <c r="B385" s="78" t="s">
        <v>397</v>
      </c>
      <c r="C385" s="72"/>
      <c r="D385" s="72"/>
    </row>
    <row r="386" hidden="1" spans="1:4">
      <c r="A386" s="77">
        <v>2100299</v>
      </c>
      <c r="B386" s="78" t="s">
        <v>398</v>
      </c>
      <c r="C386" s="72"/>
      <c r="D386" s="72"/>
    </row>
    <row r="387" spans="1:4">
      <c r="A387" s="80">
        <v>21003</v>
      </c>
      <c r="B387" s="80" t="s">
        <v>399</v>
      </c>
      <c r="C387" s="56">
        <f>SUM(C388:C390)</f>
        <v>752</v>
      </c>
      <c r="D387" s="56">
        <f>SUM(D388:D390)</f>
        <v>662</v>
      </c>
    </row>
    <row r="388" hidden="1" spans="1:4">
      <c r="A388" s="77">
        <v>2100301</v>
      </c>
      <c r="B388" s="78" t="s">
        <v>400</v>
      </c>
      <c r="C388" s="72"/>
      <c r="D388" s="72"/>
    </row>
    <row r="389" spans="1:4">
      <c r="A389" s="77">
        <v>2100302</v>
      </c>
      <c r="B389" s="78" t="s">
        <v>401</v>
      </c>
      <c r="C389" s="72">
        <v>705</v>
      </c>
      <c r="D389" s="72">
        <v>606</v>
      </c>
    </row>
    <row r="390" spans="1:4">
      <c r="A390" s="77">
        <v>2100399</v>
      </c>
      <c r="B390" s="78" t="s">
        <v>402</v>
      </c>
      <c r="C390" s="72">
        <v>47</v>
      </c>
      <c r="D390" s="72">
        <v>56</v>
      </c>
    </row>
    <row r="391" spans="1:4">
      <c r="A391" s="80">
        <v>21004</v>
      </c>
      <c r="B391" s="80" t="s">
        <v>403</v>
      </c>
      <c r="C391" s="56">
        <f>SUM(C392:C398)</f>
        <v>103</v>
      </c>
      <c r="D391" s="56">
        <f>SUM(D392:D398)</f>
        <v>12</v>
      </c>
    </row>
    <row r="392" hidden="1" spans="1:4">
      <c r="A392" s="77">
        <v>2100401</v>
      </c>
      <c r="B392" s="78" t="s">
        <v>404</v>
      </c>
      <c r="C392" s="72"/>
      <c r="D392" s="72"/>
    </row>
    <row r="393" hidden="1" spans="1:4">
      <c r="A393" s="77">
        <v>2100402</v>
      </c>
      <c r="B393" s="78" t="s">
        <v>405</v>
      </c>
      <c r="C393" s="72"/>
      <c r="D393" s="72"/>
    </row>
    <row r="394" hidden="1" spans="1:4">
      <c r="A394" s="77">
        <v>2100407</v>
      </c>
      <c r="B394" s="78" t="s">
        <v>406</v>
      </c>
      <c r="C394" s="72"/>
      <c r="D394" s="72"/>
    </row>
    <row r="395" spans="1:4">
      <c r="A395" s="77">
        <v>2100408</v>
      </c>
      <c r="B395" s="78" t="s">
        <v>407</v>
      </c>
      <c r="C395" s="72">
        <v>101</v>
      </c>
      <c r="D395" s="72">
        <v>7</v>
      </c>
    </row>
    <row r="396" hidden="1" spans="1:4">
      <c r="A396" s="77">
        <v>2100409</v>
      </c>
      <c r="B396" s="78" t="s">
        <v>408</v>
      </c>
      <c r="C396" s="72"/>
      <c r="D396" s="72"/>
    </row>
    <row r="397" hidden="1" spans="1:4">
      <c r="A397" s="77">
        <v>2100410</v>
      </c>
      <c r="B397" s="78" t="s">
        <v>409</v>
      </c>
      <c r="C397" s="72"/>
      <c r="D397" s="72"/>
    </row>
    <row r="398" spans="1:4">
      <c r="A398" s="77">
        <v>2100499</v>
      </c>
      <c r="B398" s="78" t="s">
        <v>410</v>
      </c>
      <c r="C398" s="72">
        <v>2</v>
      </c>
      <c r="D398" s="72">
        <v>5</v>
      </c>
    </row>
    <row r="399" hidden="1" spans="1:4">
      <c r="A399" s="80">
        <v>21006</v>
      </c>
      <c r="B399" s="80" t="s">
        <v>411</v>
      </c>
      <c r="C399" s="56">
        <f>C400</f>
        <v>0</v>
      </c>
      <c r="D399" s="56">
        <f>D400</f>
        <v>0</v>
      </c>
    </row>
    <row r="400" hidden="1" spans="1:4">
      <c r="A400" s="77">
        <v>2100601</v>
      </c>
      <c r="B400" s="78" t="s">
        <v>412</v>
      </c>
      <c r="C400" s="72"/>
      <c r="D400" s="72"/>
    </row>
    <row r="401" spans="1:4">
      <c r="A401" s="80">
        <v>21007</v>
      </c>
      <c r="B401" s="80" t="s">
        <v>413</v>
      </c>
      <c r="C401" s="56">
        <f>SUM(C402:C404)</f>
        <v>457</v>
      </c>
      <c r="D401" s="56">
        <f>SUM(D402:D404)</f>
        <v>522</v>
      </c>
    </row>
    <row r="402" hidden="1" spans="1:4">
      <c r="A402" s="77">
        <v>2100716</v>
      </c>
      <c r="B402" s="78" t="s">
        <v>414</v>
      </c>
      <c r="C402" s="72"/>
      <c r="D402" s="72"/>
    </row>
    <row r="403" spans="1:4">
      <c r="A403" s="77">
        <v>2100717</v>
      </c>
      <c r="B403" s="78" t="s">
        <v>415</v>
      </c>
      <c r="C403" s="72">
        <v>437</v>
      </c>
      <c r="D403" s="72">
        <v>314</v>
      </c>
    </row>
    <row r="404" spans="1:4">
      <c r="A404" s="77">
        <v>2100799</v>
      </c>
      <c r="B404" s="78" t="s">
        <v>416</v>
      </c>
      <c r="C404" s="72">
        <v>20</v>
      </c>
      <c r="D404" s="72">
        <v>208</v>
      </c>
    </row>
    <row r="405" s="88" customFormat="1" hidden="1" spans="1:4">
      <c r="A405" s="80">
        <v>21010</v>
      </c>
      <c r="B405" s="80" t="s">
        <v>417</v>
      </c>
      <c r="C405" s="56">
        <v>0</v>
      </c>
      <c r="D405" s="56">
        <v>0</v>
      </c>
    </row>
    <row r="406" hidden="1" spans="1:4">
      <c r="A406" s="77">
        <v>2101099</v>
      </c>
      <c r="B406" s="78" t="s">
        <v>418</v>
      </c>
      <c r="C406" s="72"/>
      <c r="D406" s="72"/>
    </row>
    <row r="407" spans="1:4">
      <c r="A407" s="80">
        <v>21011</v>
      </c>
      <c r="B407" s="80" t="s">
        <v>419</v>
      </c>
      <c r="C407" s="56">
        <f>C408+C409+C412+C413</f>
        <v>572</v>
      </c>
      <c r="D407" s="56">
        <f>D408+D409+D412+D413</f>
        <v>507</v>
      </c>
    </row>
    <row r="408" spans="1:4">
      <c r="A408" s="77">
        <v>2101101</v>
      </c>
      <c r="B408" s="78" t="s">
        <v>420</v>
      </c>
      <c r="C408" s="72">
        <v>56</v>
      </c>
      <c r="D408" s="72">
        <v>52</v>
      </c>
    </row>
    <row r="409" spans="1:4">
      <c r="A409" s="77">
        <v>2101102</v>
      </c>
      <c r="B409" s="78" t="s">
        <v>421</v>
      </c>
      <c r="C409" s="72">
        <v>194</v>
      </c>
      <c r="D409" s="72">
        <v>163</v>
      </c>
    </row>
    <row r="410" hidden="1" spans="1:4">
      <c r="A410" s="77">
        <v>210110201</v>
      </c>
      <c r="B410" s="78" t="s">
        <v>422</v>
      </c>
      <c r="C410" s="72"/>
      <c r="D410" s="72"/>
    </row>
    <row r="411" hidden="1" spans="1:4">
      <c r="A411" s="77">
        <v>210110202</v>
      </c>
      <c r="B411" s="78" t="s">
        <v>423</v>
      </c>
      <c r="C411" s="72"/>
      <c r="D411" s="72"/>
    </row>
    <row r="412" spans="1:4">
      <c r="A412" s="77">
        <v>2101103</v>
      </c>
      <c r="B412" s="78" t="s">
        <v>424</v>
      </c>
      <c r="C412" s="72">
        <v>322</v>
      </c>
      <c r="D412" s="72">
        <v>292</v>
      </c>
    </row>
    <row r="413" hidden="1" spans="1:4">
      <c r="A413" s="77">
        <v>2101199</v>
      </c>
      <c r="B413" s="78" t="s">
        <v>425</v>
      </c>
      <c r="C413" s="72"/>
      <c r="D413" s="72"/>
    </row>
    <row r="414" spans="1:4">
      <c r="A414" s="80">
        <v>21012</v>
      </c>
      <c r="B414" s="80" t="s">
        <v>426</v>
      </c>
      <c r="C414" s="56">
        <f>C415+C416</f>
        <v>530</v>
      </c>
      <c r="D414" s="56">
        <f>D415+D416</f>
        <v>1</v>
      </c>
    </row>
    <row r="415" hidden="1" spans="1:4">
      <c r="A415" s="77">
        <v>2101201</v>
      </c>
      <c r="B415" s="78" t="s">
        <v>427</v>
      </c>
      <c r="C415" s="98"/>
      <c r="D415" s="72"/>
    </row>
    <row r="416" ht="27" spans="1:4">
      <c r="A416" s="77">
        <v>2101202</v>
      </c>
      <c r="B416" s="78" t="s">
        <v>428</v>
      </c>
      <c r="C416" s="72">
        <v>530</v>
      </c>
      <c r="D416" s="72">
        <v>1</v>
      </c>
    </row>
    <row r="417" spans="1:4">
      <c r="A417" s="80">
        <v>21013</v>
      </c>
      <c r="B417" s="80" t="s">
        <v>429</v>
      </c>
      <c r="C417" s="56">
        <f>SUM(C418:C420)</f>
        <v>105</v>
      </c>
      <c r="D417" s="56">
        <f>SUM(D418:D420)</f>
        <v>105</v>
      </c>
    </row>
    <row r="418" spans="1:4">
      <c r="A418" s="77">
        <v>2101301</v>
      </c>
      <c r="B418" s="78" t="s">
        <v>430</v>
      </c>
      <c r="C418" s="72">
        <v>3</v>
      </c>
      <c r="D418" s="72">
        <v>0</v>
      </c>
    </row>
    <row r="419" hidden="1" spans="1:4">
      <c r="A419" s="77">
        <v>2101302</v>
      </c>
      <c r="B419" s="78" t="s">
        <v>431</v>
      </c>
      <c r="C419" s="72"/>
      <c r="D419" s="72"/>
    </row>
    <row r="420" spans="1:4">
      <c r="A420" s="77">
        <v>2101399</v>
      </c>
      <c r="B420" s="78" t="s">
        <v>432</v>
      </c>
      <c r="C420" s="72">
        <v>102</v>
      </c>
      <c r="D420" s="72">
        <v>105</v>
      </c>
    </row>
    <row r="421" hidden="1" spans="1:4">
      <c r="A421" s="80">
        <v>21014</v>
      </c>
      <c r="B421" s="80" t="s">
        <v>433</v>
      </c>
      <c r="C421" s="56">
        <f>C422</f>
        <v>0</v>
      </c>
      <c r="D421" s="56">
        <f>D422</f>
        <v>0</v>
      </c>
    </row>
    <row r="422" hidden="1" spans="1:4">
      <c r="A422" s="77">
        <v>2101401</v>
      </c>
      <c r="B422" s="78" t="s">
        <v>434</v>
      </c>
      <c r="C422" s="72"/>
      <c r="D422" s="72"/>
    </row>
    <row r="423" hidden="1" spans="1:4">
      <c r="A423" s="80">
        <v>21015</v>
      </c>
      <c r="B423" s="80" t="s">
        <v>435</v>
      </c>
      <c r="C423" s="56">
        <f>SUM(C424:C426)</f>
        <v>0</v>
      </c>
      <c r="D423" s="56">
        <f>SUM(D424:D426)</f>
        <v>0</v>
      </c>
    </row>
    <row r="424" hidden="1" spans="1:4">
      <c r="A424" s="77">
        <v>2101501</v>
      </c>
      <c r="B424" s="78" t="s">
        <v>111</v>
      </c>
      <c r="C424" s="94"/>
      <c r="D424" s="72"/>
    </row>
    <row r="425" hidden="1" spans="1:4">
      <c r="A425" s="77">
        <v>2101506</v>
      </c>
      <c r="B425" s="78" t="s">
        <v>436</v>
      </c>
      <c r="C425" s="94"/>
      <c r="D425" s="72"/>
    </row>
    <row r="426" hidden="1" spans="1:4">
      <c r="A426" s="77">
        <v>2101599</v>
      </c>
      <c r="B426" s="78" t="s">
        <v>437</v>
      </c>
      <c r="C426" s="94"/>
      <c r="D426" s="72"/>
    </row>
    <row r="427" hidden="1" spans="1:4">
      <c r="A427" s="80">
        <v>21016</v>
      </c>
      <c r="B427" s="80" t="s">
        <v>438</v>
      </c>
      <c r="C427" s="56">
        <f>C428</f>
        <v>0</v>
      </c>
      <c r="D427" s="56">
        <f>D428</f>
        <v>0</v>
      </c>
    </row>
    <row r="428" hidden="1" spans="1:4">
      <c r="A428" s="77">
        <v>2101601</v>
      </c>
      <c r="B428" s="78" t="s">
        <v>439</v>
      </c>
      <c r="C428" s="72"/>
      <c r="D428" s="72"/>
    </row>
    <row r="429" spans="1:4">
      <c r="A429" s="80">
        <v>21099</v>
      </c>
      <c r="B429" s="80" t="s">
        <v>440</v>
      </c>
      <c r="C429" s="56">
        <f>C430</f>
        <v>100</v>
      </c>
      <c r="D429" s="56">
        <f>D430</f>
        <v>126</v>
      </c>
    </row>
    <row r="430" spans="1:4">
      <c r="A430" s="77">
        <v>2109999</v>
      </c>
      <c r="B430" s="78" t="s">
        <v>441</v>
      </c>
      <c r="C430" s="72">
        <v>100</v>
      </c>
      <c r="D430" s="72">
        <v>126</v>
      </c>
    </row>
    <row r="431" spans="1:4">
      <c r="A431" s="80">
        <v>211</v>
      </c>
      <c r="B431" s="80" t="s">
        <v>442</v>
      </c>
      <c r="C431" s="56">
        <f>C432+C439+C442+C447+C449+C451+C457+C459</f>
        <v>31</v>
      </c>
      <c r="D431" s="56">
        <f>D432+D439+D442+D447+D449+D451+D457+D459</f>
        <v>16</v>
      </c>
    </row>
    <row r="432" hidden="1" spans="1:4">
      <c r="A432" s="80">
        <v>21101</v>
      </c>
      <c r="B432" s="80" t="s">
        <v>443</v>
      </c>
      <c r="C432" s="56">
        <f>SUM(C433:C438)</f>
        <v>0</v>
      </c>
      <c r="D432" s="56">
        <f>SUM(D433:D438)</f>
        <v>0</v>
      </c>
    </row>
    <row r="433" hidden="1" spans="1:4">
      <c r="A433" s="77">
        <v>2110101</v>
      </c>
      <c r="B433" s="78" t="s">
        <v>111</v>
      </c>
      <c r="C433" s="72"/>
      <c r="D433" s="72"/>
    </row>
    <row r="434" hidden="1" spans="1:4">
      <c r="A434" s="77">
        <v>2110102</v>
      </c>
      <c r="B434" s="78" t="s">
        <v>112</v>
      </c>
      <c r="C434" s="72"/>
      <c r="D434" s="72"/>
    </row>
    <row r="435" hidden="1" spans="1:4">
      <c r="A435" s="77">
        <v>2110103</v>
      </c>
      <c r="B435" s="78" t="s">
        <v>113</v>
      </c>
      <c r="C435" s="72"/>
      <c r="D435" s="72"/>
    </row>
    <row r="436" hidden="1" spans="1:4">
      <c r="A436" s="77">
        <v>2110104</v>
      </c>
      <c r="B436" s="78" t="s">
        <v>444</v>
      </c>
      <c r="C436" s="72"/>
      <c r="D436" s="72"/>
    </row>
    <row r="437" hidden="1" spans="1:4">
      <c r="A437" s="77">
        <v>2110107</v>
      </c>
      <c r="B437" s="78" t="s">
        <v>445</v>
      </c>
      <c r="C437" s="72"/>
      <c r="D437" s="72"/>
    </row>
    <row r="438" hidden="1" spans="1:4">
      <c r="A438" s="77">
        <v>2110199</v>
      </c>
      <c r="B438" s="78" t="s">
        <v>446</v>
      </c>
      <c r="C438" s="72"/>
      <c r="D438" s="72"/>
    </row>
    <row r="439" hidden="1" spans="1:4">
      <c r="A439" s="80">
        <v>21102</v>
      </c>
      <c r="B439" s="80" t="s">
        <v>447</v>
      </c>
      <c r="C439" s="56">
        <f>C440+C441</f>
        <v>0</v>
      </c>
      <c r="D439" s="56">
        <f>D440+D441</f>
        <v>0</v>
      </c>
    </row>
    <row r="440" hidden="1" spans="1:4">
      <c r="A440" s="77">
        <v>2110203</v>
      </c>
      <c r="B440" s="78" t="s">
        <v>448</v>
      </c>
      <c r="C440" s="72"/>
      <c r="D440" s="72"/>
    </row>
    <row r="441" hidden="1" spans="1:4">
      <c r="A441" s="77">
        <v>2110299</v>
      </c>
      <c r="B441" s="78" t="s">
        <v>449</v>
      </c>
      <c r="C441" s="72"/>
      <c r="D441" s="72"/>
    </row>
    <row r="442" spans="1:4">
      <c r="A442" s="80">
        <v>21103</v>
      </c>
      <c r="B442" s="80" t="s">
        <v>450</v>
      </c>
      <c r="C442" s="56">
        <f>SUM(C443:C446)</f>
        <v>31</v>
      </c>
      <c r="D442" s="56">
        <f>SUM(D443:D446)</f>
        <v>16</v>
      </c>
    </row>
    <row r="443" hidden="1" spans="1:4">
      <c r="A443" s="77">
        <v>2110301</v>
      </c>
      <c r="B443" s="78" t="s">
        <v>451</v>
      </c>
      <c r="C443" s="72"/>
      <c r="D443" s="72"/>
    </row>
    <row r="444" spans="1:4">
      <c r="A444" s="77">
        <v>2110302</v>
      </c>
      <c r="B444" s="78" t="s">
        <v>452</v>
      </c>
      <c r="C444" s="72">
        <v>31</v>
      </c>
      <c r="D444" s="72">
        <v>16</v>
      </c>
    </row>
    <row r="445" hidden="1" spans="1:4">
      <c r="A445" s="77">
        <v>2110304</v>
      </c>
      <c r="B445" s="78" t="s">
        <v>453</v>
      </c>
      <c r="C445" s="72"/>
      <c r="D445" s="72"/>
    </row>
    <row r="446" hidden="1" spans="1:4">
      <c r="A446" s="77">
        <v>2110399</v>
      </c>
      <c r="B446" s="78" t="s">
        <v>454</v>
      </c>
      <c r="C446" s="72"/>
      <c r="D446" s="72"/>
    </row>
    <row r="447" hidden="1" spans="1:4">
      <c r="A447" s="80">
        <v>21104</v>
      </c>
      <c r="B447" s="80" t="s">
        <v>455</v>
      </c>
      <c r="C447" s="56">
        <f>C448</f>
        <v>0</v>
      </c>
      <c r="D447" s="56">
        <f>D448</f>
        <v>0</v>
      </c>
    </row>
    <row r="448" hidden="1" spans="1:4">
      <c r="A448" s="77">
        <v>2110402</v>
      </c>
      <c r="B448" s="78" t="s">
        <v>456</v>
      </c>
      <c r="C448" s="72">
        <v>0</v>
      </c>
      <c r="D448" s="72">
        <v>0</v>
      </c>
    </row>
    <row r="449" hidden="1" spans="1:4">
      <c r="A449" s="80">
        <v>21110</v>
      </c>
      <c r="B449" s="80" t="s">
        <v>457</v>
      </c>
      <c r="C449" s="56">
        <f>C450</f>
        <v>0</v>
      </c>
      <c r="D449" s="56">
        <f>D450</f>
        <v>0</v>
      </c>
    </row>
    <row r="450" hidden="1" spans="1:4">
      <c r="A450" s="77">
        <v>2111001</v>
      </c>
      <c r="B450" s="78" t="s">
        <v>458</v>
      </c>
      <c r="C450" s="72"/>
      <c r="D450" s="72"/>
    </row>
    <row r="451" hidden="1" spans="1:4">
      <c r="A451" s="80">
        <v>21111</v>
      </c>
      <c r="B451" s="80" t="s">
        <v>459</v>
      </c>
      <c r="C451" s="56">
        <f>SUM(C452:C456)</f>
        <v>0</v>
      </c>
      <c r="D451" s="56">
        <f>SUM(D452:D456)</f>
        <v>0</v>
      </c>
    </row>
    <row r="452" hidden="1" spans="1:4">
      <c r="A452" s="77">
        <v>2111101</v>
      </c>
      <c r="B452" s="78" t="s">
        <v>460</v>
      </c>
      <c r="C452" s="72"/>
      <c r="D452" s="72"/>
    </row>
    <row r="453" hidden="1" spans="1:4">
      <c r="A453" s="77">
        <v>2111102</v>
      </c>
      <c r="B453" s="78" t="s">
        <v>461</v>
      </c>
      <c r="C453" s="72"/>
      <c r="D453" s="72"/>
    </row>
    <row r="454" hidden="1" spans="1:4">
      <c r="A454" s="77">
        <v>2111103</v>
      </c>
      <c r="B454" s="78" t="s">
        <v>462</v>
      </c>
      <c r="C454" s="72"/>
      <c r="D454" s="72"/>
    </row>
    <row r="455" hidden="1" spans="1:4">
      <c r="A455" s="77">
        <v>2111104</v>
      </c>
      <c r="B455" s="78" t="s">
        <v>463</v>
      </c>
      <c r="C455" s="72"/>
      <c r="D455" s="72"/>
    </row>
    <row r="456" hidden="1" spans="1:4">
      <c r="A456" s="77">
        <v>2111199</v>
      </c>
      <c r="B456" s="78" t="s">
        <v>464</v>
      </c>
      <c r="C456" s="72"/>
      <c r="D456" s="72"/>
    </row>
    <row r="457" hidden="1" spans="1:4">
      <c r="A457" s="80">
        <v>21113</v>
      </c>
      <c r="B457" s="80" t="s">
        <v>465</v>
      </c>
      <c r="C457" s="56">
        <f>C458</f>
        <v>0</v>
      </c>
      <c r="D457" s="56">
        <f>D458</f>
        <v>0</v>
      </c>
    </row>
    <row r="458" hidden="1" spans="1:4">
      <c r="A458" s="77">
        <v>2111301</v>
      </c>
      <c r="B458" s="78" t="s">
        <v>466</v>
      </c>
      <c r="C458" s="72"/>
      <c r="D458" s="72"/>
    </row>
    <row r="459" hidden="1" spans="1:4">
      <c r="A459" s="80">
        <v>21199</v>
      </c>
      <c r="B459" s="80" t="s">
        <v>467</v>
      </c>
      <c r="C459" s="56">
        <f>C460</f>
        <v>0</v>
      </c>
      <c r="D459" s="56">
        <f>D460</f>
        <v>0</v>
      </c>
    </row>
    <row r="460" hidden="1" spans="1:4">
      <c r="A460" s="77">
        <v>2119901</v>
      </c>
      <c r="B460" s="78" t="s">
        <v>468</v>
      </c>
      <c r="C460" s="72"/>
      <c r="D460" s="72"/>
    </row>
    <row r="461" spans="1:4">
      <c r="A461" s="80">
        <v>212</v>
      </c>
      <c r="B461" s="80" t="s">
        <v>469</v>
      </c>
      <c r="C461" s="56">
        <f>C462+C469+C471+C473+C475+C477</f>
        <v>420</v>
      </c>
      <c r="D461" s="56">
        <f>D462+D469+D471+D473+D475+D477</f>
        <v>278</v>
      </c>
    </row>
    <row r="462" hidden="1" spans="1:4">
      <c r="A462" s="80">
        <v>21201</v>
      </c>
      <c r="B462" s="80" t="s">
        <v>470</v>
      </c>
      <c r="C462" s="56">
        <f>SUM(C463:C468)</f>
        <v>0</v>
      </c>
      <c r="D462" s="56">
        <f>SUM(D463:D468)</f>
        <v>0</v>
      </c>
    </row>
    <row r="463" hidden="1" spans="1:4">
      <c r="A463" s="77">
        <v>2120101</v>
      </c>
      <c r="B463" s="78" t="s">
        <v>111</v>
      </c>
      <c r="C463" s="72"/>
      <c r="D463" s="72"/>
    </row>
    <row r="464" hidden="1" spans="1:4">
      <c r="A464" s="77">
        <v>2120102</v>
      </c>
      <c r="B464" s="78" t="s">
        <v>112</v>
      </c>
      <c r="C464" s="72"/>
      <c r="D464" s="72"/>
    </row>
    <row r="465" hidden="1" spans="1:4">
      <c r="A465" s="77">
        <v>2120103</v>
      </c>
      <c r="B465" s="78" t="s">
        <v>113</v>
      </c>
      <c r="C465" s="72"/>
      <c r="D465" s="72"/>
    </row>
    <row r="466" hidden="1" spans="1:4">
      <c r="A466" s="77">
        <v>2120104</v>
      </c>
      <c r="B466" s="78" t="s">
        <v>471</v>
      </c>
      <c r="C466" s="72"/>
      <c r="D466" s="72"/>
    </row>
    <row r="467" hidden="1" spans="1:4">
      <c r="A467" s="77">
        <v>2120106</v>
      </c>
      <c r="B467" s="78" t="s">
        <v>472</v>
      </c>
      <c r="C467" s="72"/>
      <c r="D467" s="72"/>
    </row>
    <row r="468" hidden="1" spans="1:4">
      <c r="A468" s="77">
        <v>2120199</v>
      </c>
      <c r="B468" s="78" t="s">
        <v>473</v>
      </c>
      <c r="C468" s="72"/>
      <c r="D468" s="72"/>
    </row>
    <row r="469" hidden="1" spans="1:4">
      <c r="A469" s="80">
        <v>21202</v>
      </c>
      <c r="B469" s="80" t="s">
        <v>474</v>
      </c>
      <c r="C469" s="56">
        <f t="shared" ref="C469:C473" si="0">C470</f>
        <v>0</v>
      </c>
      <c r="D469" s="56">
        <f t="shared" ref="D469:D473" si="1">D470</f>
        <v>0</v>
      </c>
    </row>
    <row r="470" hidden="1" spans="1:4">
      <c r="A470" s="77">
        <v>2120201</v>
      </c>
      <c r="B470" s="78" t="s">
        <v>475</v>
      </c>
      <c r="C470" s="72"/>
      <c r="D470" s="72"/>
    </row>
    <row r="471" hidden="1" spans="1:4">
      <c r="A471" s="80">
        <v>21203</v>
      </c>
      <c r="B471" s="80" t="s">
        <v>476</v>
      </c>
      <c r="C471" s="56">
        <f t="shared" si="0"/>
        <v>0</v>
      </c>
      <c r="D471" s="56">
        <f t="shared" si="1"/>
        <v>0</v>
      </c>
    </row>
    <row r="472" hidden="1" spans="1:4">
      <c r="A472" s="77">
        <v>2120399</v>
      </c>
      <c r="B472" s="78" t="s">
        <v>477</v>
      </c>
      <c r="C472" s="72"/>
      <c r="D472" s="72"/>
    </row>
    <row r="473" hidden="1" spans="1:4">
      <c r="A473" s="80">
        <v>21205</v>
      </c>
      <c r="B473" s="80" t="s">
        <v>478</v>
      </c>
      <c r="C473" s="56">
        <f t="shared" si="0"/>
        <v>0</v>
      </c>
      <c r="D473" s="56">
        <f t="shared" si="1"/>
        <v>0</v>
      </c>
    </row>
    <row r="474" hidden="1" spans="1:4">
      <c r="A474" s="77">
        <v>2120501</v>
      </c>
      <c r="B474" s="78" t="s">
        <v>479</v>
      </c>
      <c r="C474" s="72"/>
      <c r="D474" s="72"/>
    </row>
    <row r="475" hidden="1" spans="1:4">
      <c r="A475" s="80">
        <v>21206</v>
      </c>
      <c r="B475" s="80" t="s">
        <v>480</v>
      </c>
      <c r="C475" s="56">
        <f>C476</f>
        <v>0</v>
      </c>
      <c r="D475" s="56">
        <f>D476</f>
        <v>0</v>
      </c>
    </row>
    <row r="476" hidden="1" spans="1:4">
      <c r="A476" s="77">
        <v>2120601</v>
      </c>
      <c r="B476" s="78" t="s">
        <v>481</v>
      </c>
      <c r="C476" s="72"/>
      <c r="D476" s="72"/>
    </row>
    <row r="477" spans="1:4">
      <c r="A477" s="80">
        <v>21299</v>
      </c>
      <c r="B477" s="80" t="s">
        <v>482</v>
      </c>
      <c r="C477" s="56">
        <f>C478</f>
        <v>420</v>
      </c>
      <c r="D477" s="56">
        <f>D478</f>
        <v>278</v>
      </c>
    </row>
    <row r="478" spans="1:4">
      <c r="A478" s="77">
        <v>2129999</v>
      </c>
      <c r="B478" s="78" t="s">
        <v>483</v>
      </c>
      <c r="C478" s="72">
        <v>420</v>
      </c>
      <c r="D478" s="72">
        <v>278</v>
      </c>
    </row>
    <row r="479" spans="1:4">
      <c r="A479" s="80">
        <v>213</v>
      </c>
      <c r="B479" s="80" t="s">
        <v>484</v>
      </c>
      <c r="C479" s="56">
        <f>C480+C503+C514+C532+C535+C538+C542</f>
        <v>1317</v>
      </c>
      <c r="D479" s="56">
        <f>D480+D503+D514+D532+D535+D538+D542</f>
        <v>2664</v>
      </c>
    </row>
    <row r="480" spans="1:4">
      <c r="A480" s="80">
        <v>21301</v>
      </c>
      <c r="B480" s="80" t="s">
        <v>485</v>
      </c>
      <c r="C480" s="56">
        <f>SUM(C481:C502)</f>
        <v>1129</v>
      </c>
      <c r="D480" s="56">
        <f>SUM(D481:D502)</f>
        <v>2326</v>
      </c>
    </row>
    <row r="481" hidden="1" spans="1:4">
      <c r="A481" s="77">
        <v>2130101</v>
      </c>
      <c r="B481" s="78" t="s">
        <v>111</v>
      </c>
      <c r="C481" s="72"/>
      <c r="D481" s="72"/>
    </row>
    <row r="482" hidden="1" spans="1:4">
      <c r="A482" s="77">
        <v>2130102</v>
      </c>
      <c r="B482" s="78" t="s">
        <v>112</v>
      </c>
      <c r="C482" s="72"/>
      <c r="D482" s="72"/>
    </row>
    <row r="483" spans="1:4">
      <c r="A483" s="77">
        <v>2130103</v>
      </c>
      <c r="B483" s="78" t="s">
        <v>113</v>
      </c>
      <c r="C483" s="72">
        <v>167</v>
      </c>
      <c r="D483" s="72">
        <v>170</v>
      </c>
    </row>
    <row r="484" hidden="1" spans="1:4">
      <c r="A484" s="77">
        <v>2130104</v>
      </c>
      <c r="B484" s="78" t="s">
        <v>129</v>
      </c>
      <c r="C484" s="72"/>
      <c r="D484" s="72"/>
    </row>
    <row r="485" hidden="1" spans="1:4">
      <c r="A485" s="77">
        <v>2130106</v>
      </c>
      <c r="B485" s="78" t="s">
        <v>486</v>
      </c>
      <c r="C485" s="72"/>
      <c r="D485" s="72"/>
    </row>
    <row r="486" spans="1:4">
      <c r="A486" s="77">
        <v>2130108</v>
      </c>
      <c r="B486" s="78" t="s">
        <v>487</v>
      </c>
      <c r="C486" s="72">
        <v>4</v>
      </c>
      <c r="D486" s="72">
        <v>8</v>
      </c>
    </row>
    <row r="487" spans="1:4">
      <c r="A487" s="77">
        <v>2130109</v>
      </c>
      <c r="B487" s="78" t="s">
        <v>488</v>
      </c>
      <c r="C487" s="72">
        <v>0</v>
      </c>
      <c r="D487" s="72">
        <v>3</v>
      </c>
    </row>
    <row r="488" hidden="1" spans="1:4">
      <c r="A488" s="77">
        <v>2130110</v>
      </c>
      <c r="B488" s="78" t="s">
        <v>489</v>
      </c>
      <c r="C488" s="72"/>
      <c r="D488" s="72"/>
    </row>
    <row r="489" hidden="1" spans="1:4">
      <c r="A489" s="77">
        <v>2130111</v>
      </c>
      <c r="B489" s="78" t="s">
        <v>490</v>
      </c>
      <c r="C489" s="72"/>
      <c r="D489" s="72"/>
    </row>
    <row r="490" hidden="1" spans="1:4">
      <c r="A490" s="77">
        <v>2130112</v>
      </c>
      <c r="B490" s="78" t="s">
        <v>491</v>
      </c>
      <c r="C490" s="72"/>
      <c r="D490" s="72"/>
    </row>
    <row r="491" hidden="1" spans="1:4">
      <c r="A491" s="77">
        <v>2130114</v>
      </c>
      <c r="B491" s="78" t="s">
        <v>492</v>
      </c>
      <c r="C491" s="72"/>
      <c r="D491" s="72"/>
    </row>
    <row r="492" hidden="1" spans="1:4">
      <c r="A492" s="77">
        <v>2130119</v>
      </c>
      <c r="B492" s="78" t="s">
        <v>493</v>
      </c>
      <c r="C492" s="72"/>
      <c r="D492" s="72"/>
    </row>
    <row r="493" hidden="1" spans="1:4">
      <c r="A493" s="77">
        <v>2130120</v>
      </c>
      <c r="B493" s="78" t="s">
        <v>494</v>
      </c>
      <c r="C493" s="72"/>
      <c r="D493" s="72"/>
    </row>
    <row r="494" hidden="1" spans="1:4">
      <c r="A494" s="77">
        <v>2130122</v>
      </c>
      <c r="B494" s="78" t="s">
        <v>495</v>
      </c>
      <c r="C494" s="72"/>
      <c r="D494" s="72"/>
    </row>
    <row r="495" spans="1:4">
      <c r="A495" s="77">
        <v>2130124</v>
      </c>
      <c r="B495" s="78" t="s">
        <v>496</v>
      </c>
      <c r="C495" s="72">
        <v>0</v>
      </c>
      <c r="D495" s="72">
        <v>20</v>
      </c>
    </row>
    <row r="496" hidden="1" spans="1:4">
      <c r="A496" s="77">
        <v>2130125</v>
      </c>
      <c r="B496" s="78" t="s">
        <v>497</v>
      </c>
      <c r="C496" s="72"/>
      <c r="D496" s="72"/>
    </row>
    <row r="497" spans="1:4">
      <c r="A497" s="77">
        <v>2130126</v>
      </c>
      <c r="B497" s="78" t="s">
        <v>498</v>
      </c>
      <c r="C497" s="72">
        <v>356</v>
      </c>
      <c r="D497" s="72">
        <v>840</v>
      </c>
    </row>
    <row r="498" hidden="1" spans="1:4">
      <c r="A498" s="77">
        <v>2130135</v>
      </c>
      <c r="B498" s="78" t="s">
        <v>499</v>
      </c>
      <c r="C498" s="72"/>
      <c r="D498" s="72"/>
    </row>
    <row r="499" spans="1:4">
      <c r="A499" s="77">
        <v>2130142</v>
      </c>
      <c r="B499" s="78" t="s">
        <v>500</v>
      </c>
      <c r="C499" s="72">
        <v>0</v>
      </c>
      <c r="D499" s="94">
        <v>62</v>
      </c>
    </row>
    <row r="500" hidden="1" spans="1:4">
      <c r="A500" s="77">
        <v>2130148</v>
      </c>
      <c r="B500" s="78" t="s">
        <v>501</v>
      </c>
      <c r="C500" s="72"/>
      <c r="D500" s="72"/>
    </row>
    <row r="501" hidden="1" spans="1:4">
      <c r="A501" s="77">
        <v>2130152</v>
      </c>
      <c r="B501" s="78" t="s">
        <v>502</v>
      </c>
      <c r="C501" s="72"/>
      <c r="D501" s="72"/>
    </row>
    <row r="502" spans="1:4">
      <c r="A502" s="77">
        <v>2130199</v>
      </c>
      <c r="B502" s="78" t="s">
        <v>503</v>
      </c>
      <c r="C502" s="72">
        <v>602</v>
      </c>
      <c r="D502" s="72">
        <v>1223</v>
      </c>
    </row>
    <row r="503" spans="1:4">
      <c r="A503" s="80">
        <v>21302</v>
      </c>
      <c r="B503" s="80" t="s">
        <v>504</v>
      </c>
      <c r="C503" s="56">
        <f>SUM(C504:C513)</f>
        <v>64</v>
      </c>
      <c r="D503" s="56">
        <f>SUM(D504:D513)</f>
        <v>50</v>
      </c>
    </row>
    <row r="504" hidden="1" spans="1:4">
      <c r="A504" s="77">
        <v>2130201</v>
      </c>
      <c r="B504" s="78" t="s">
        <v>111</v>
      </c>
      <c r="C504" s="94"/>
      <c r="D504" s="72"/>
    </row>
    <row r="505" hidden="1" spans="1:4">
      <c r="A505" s="77">
        <v>2130202</v>
      </c>
      <c r="B505" s="78" t="s">
        <v>112</v>
      </c>
      <c r="C505" s="94"/>
      <c r="D505" s="72"/>
    </row>
    <row r="506" hidden="1" spans="1:4">
      <c r="A506" s="77">
        <v>2130204</v>
      </c>
      <c r="B506" s="78" t="s">
        <v>505</v>
      </c>
      <c r="C506" s="72"/>
      <c r="D506" s="72"/>
    </row>
    <row r="507" hidden="1" spans="1:4">
      <c r="A507" s="77">
        <v>2130205</v>
      </c>
      <c r="B507" s="78" t="s">
        <v>506</v>
      </c>
      <c r="C507" s="72"/>
      <c r="D507" s="72"/>
    </row>
    <row r="508" hidden="1" spans="1:4">
      <c r="A508" s="77">
        <v>2130206</v>
      </c>
      <c r="B508" s="78" t="s">
        <v>507</v>
      </c>
      <c r="C508" s="72"/>
      <c r="D508" s="72"/>
    </row>
    <row r="509" spans="1:4">
      <c r="A509" s="77">
        <v>2130209</v>
      </c>
      <c r="B509" s="78" t="s">
        <v>508</v>
      </c>
      <c r="C509" s="72">
        <v>44</v>
      </c>
      <c r="D509" s="72">
        <v>50</v>
      </c>
    </row>
    <row r="510" hidden="1" spans="1:4">
      <c r="A510" s="77">
        <v>2130211</v>
      </c>
      <c r="B510" s="78" t="s">
        <v>509</v>
      </c>
      <c r="C510" s="72"/>
      <c r="D510" s="72"/>
    </row>
    <row r="511" hidden="1" spans="1:4">
      <c r="A511" s="77">
        <v>2130213</v>
      </c>
      <c r="B511" s="78" t="s">
        <v>510</v>
      </c>
      <c r="C511" s="72"/>
      <c r="D511" s="72"/>
    </row>
    <row r="512" spans="1:4">
      <c r="A512" s="77">
        <v>2130234</v>
      </c>
      <c r="B512" s="78" t="s">
        <v>511</v>
      </c>
      <c r="C512" s="72">
        <v>20</v>
      </c>
      <c r="D512" s="72">
        <v>0</v>
      </c>
    </row>
    <row r="513" spans="1:4">
      <c r="A513" s="77">
        <v>2130299</v>
      </c>
      <c r="B513" s="78" t="s">
        <v>512</v>
      </c>
      <c r="C513" s="72">
        <v>0</v>
      </c>
      <c r="D513" s="72">
        <v>0</v>
      </c>
    </row>
    <row r="514" spans="1:4">
      <c r="A514" s="80">
        <v>21303</v>
      </c>
      <c r="B514" s="80" t="s">
        <v>513</v>
      </c>
      <c r="C514" s="56">
        <f>SUM(C515:C531)</f>
        <v>0</v>
      </c>
      <c r="D514" s="56">
        <f>SUM(D515:D531)</f>
        <v>173</v>
      </c>
    </row>
    <row r="515" hidden="1" spans="1:4">
      <c r="A515" s="77">
        <v>2130301</v>
      </c>
      <c r="B515" s="78" t="s">
        <v>111</v>
      </c>
      <c r="C515" s="72"/>
      <c r="D515" s="72"/>
    </row>
    <row r="516" hidden="1" spans="1:4">
      <c r="A516" s="77">
        <v>2130302</v>
      </c>
      <c r="B516" s="78" t="s">
        <v>112</v>
      </c>
      <c r="C516" s="72"/>
      <c r="D516" s="72"/>
    </row>
    <row r="517" hidden="1" spans="1:4">
      <c r="A517" s="77">
        <v>2130303</v>
      </c>
      <c r="B517" s="78" t="s">
        <v>113</v>
      </c>
      <c r="C517" s="72"/>
      <c r="D517" s="72"/>
    </row>
    <row r="518" hidden="1" spans="1:4">
      <c r="A518" s="77">
        <v>2130304</v>
      </c>
      <c r="B518" s="78" t="s">
        <v>514</v>
      </c>
      <c r="C518" s="72"/>
      <c r="D518" s="72"/>
    </row>
    <row r="519" spans="1:4">
      <c r="A519" s="77">
        <v>2130305</v>
      </c>
      <c r="B519" s="78" t="s">
        <v>515</v>
      </c>
      <c r="C519" s="72">
        <v>0</v>
      </c>
      <c r="D519" s="72">
        <v>10</v>
      </c>
    </row>
    <row r="520" hidden="1" spans="1:4">
      <c r="A520" s="77">
        <v>2130306</v>
      </c>
      <c r="B520" s="78" t="s">
        <v>516</v>
      </c>
      <c r="C520" s="72"/>
      <c r="D520" s="72"/>
    </row>
    <row r="521" hidden="1" spans="1:4">
      <c r="A521" s="77">
        <v>2130308</v>
      </c>
      <c r="B521" s="78" t="s">
        <v>517</v>
      </c>
      <c r="C521" s="72"/>
      <c r="D521" s="72"/>
    </row>
    <row r="522" hidden="1" spans="1:4">
      <c r="A522" s="77">
        <v>2130309</v>
      </c>
      <c r="B522" s="78" t="s">
        <v>518</v>
      </c>
      <c r="C522" s="72"/>
      <c r="D522" s="72"/>
    </row>
    <row r="523" spans="1:4">
      <c r="A523" s="77">
        <v>2130311</v>
      </c>
      <c r="B523" s="78" t="s">
        <v>519</v>
      </c>
      <c r="C523" s="72">
        <v>0</v>
      </c>
      <c r="D523" s="72">
        <v>10</v>
      </c>
    </row>
    <row r="524" hidden="1" spans="1:4">
      <c r="A524" s="77">
        <v>2130312</v>
      </c>
      <c r="B524" s="78" t="s">
        <v>520</v>
      </c>
      <c r="C524" s="72"/>
      <c r="D524" s="72"/>
    </row>
    <row r="525" hidden="1" spans="1:4">
      <c r="A525" s="77">
        <v>2130313</v>
      </c>
      <c r="B525" s="78" t="s">
        <v>521</v>
      </c>
      <c r="C525" s="72"/>
      <c r="D525" s="72"/>
    </row>
    <row r="526" spans="1:4">
      <c r="A526" s="77">
        <v>2130314</v>
      </c>
      <c r="B526" s="78" t="s">
        <v>522</v>
      </c>
      <c r="C526" s="72">
        <v>0</v>
      </c>
      <c r="D526" s="72">
        <v>18</v>
      </c>
    </row>
    <row r="527" spans="1:4">
      <c r="A527" s="77">
        <v>2130321</v>
      </c>
      <c r="B527" s="78" t="s">
        <v>523</v>
      </c>
      <c r="C527" s="72">
        <v>0</v>
      </c>
      <c r="D527" s="72">
        <v>135</v>
      </c>
    </row>
    <row r="528" hidden="1" spans="1:4">
      <c r="A528" s="77">
        <v>2130322</v>
      </c>
      <c r="B528" s="78" t="s">
        <v>524</v>
      </c>
      <c r="C528" s="72"/>
      <c r="D528" s="72"/>
    </row>
    <row r="529" hidden="1" spans="1:4">
      <c r="A529" s="77">
        <v>2130333</v>
      </c>
      <c r="B529" s="78" t="s">
        <v>525</v>
      </c>
      <c r="C529" s="72"/>
      <c r="D529" s="72"/>
    </row>
    <row r="530" hidden="1" spans="1:4">
      <c r="A530" s="77">
        <v>2130334</v>
      </c>
      <c r="B530" s="78" t="s">
        <v>526</v>
      </c>
      <c r="C530" s="72"/>
      <c r="D530" s="72"/>
    </row>
    <row r="531" hidden="1" spans="1:4">
      <c r="A531" s="77">
        <v>2130399</v>
      </c>
      <c r="B531" s="78" t="s">
        <v>527</v>
      </c>
      <c r="C531" s="72"/>
      <c r="D531" s="72"/>
    </row>
    <row r="532" spans="1:4">
      <c r="A532" s="80">
        <v>21305</v>
      </c>
      <c r="B532" s="80" t="s">
        <v>528</v>
      </c>
      <c r="C532" s="56">
        <f>C533+C534</f>
        <v>0</v>
      </c>
      <c r="D532" s="56">
        <f>D533+D534</f>
        <v>51</v>
      </c>
    </row>
    <row r="533" hidden="1" spans="1:4">
      <c r="A533" s="77">
        <v>2130504</v>
      </c>
      <c r="B533" s="78" t="s">
        <v>529</v>
      </c>
      <c r="C533" s="72"/>
      <c r="D533" s="72"/>
    </row>
    <row r="534" ht="27" spans="1:4">
      <c r="A534" s="77">
        <v>2130599</v>
      </c>
      <c r="B534" s="78" t="s">
        <v>530</v>
      </c>
      <c r="C534" s="72">
        <v>0</v>
      </c>
      <c r="D534" s="72">
        <v>51</v>
      </c>
    </row>
    <row r="535" hidden="1" spans="1:4">
      <c r="A535" s="80">
        <v>21307</v>
      </c>
      <c r="B535" s="80" t="s">
        <v>531</v>
      </c>
      <c r="C535" s="56">
        <f>SUM(C536:C537)</f>
        <v>0</v>
      </c>
      <c r="D535" s="56">
        <f>SUM(D536:D537)</f>
        <v>0</v>
      </c>
    </row>
    <row r="536" hidden="1" spans="1:4">
      <c r="A536" s="77">
        <v>2130701</v>
      </c>
      <c r="B536" s="78" t="s">
        <v>532</v>
      </c>
      <c r="C536" s="72"/>
      <c r="D536" s="72"/>
    </row>
    <row r="537" hidden="1" spans="1:4">
      <c r="A537" s="77">
        <v>2130706</v>
      </c>
      <c r="B537" s="78" t="s">
        <v>533</v>
      </c>
      <c r="C537" s="72"/>
      <c r="D537" s="72"/>
    </row>
    <row r="538" spans="1:4">
      <c r="A538" s="80">
        <v>21308</v>
      </c>
      <c r="B538" s="80" t="s">
        <v>534</v>
      </c>
      <c r="C538" s="56">
        <f>SUM(C539:C541)</f>
        <v>124</v>
      </c>
      <c r="D538" s="56">
        <f>SUM(D539:D541)</f>
        <v>64</v>
      </c>
    </row>
    <row r="539" spans="1:4">
      <c r="A539" s="77">
        <v>2130803</v>
      </c>
      <c r="B539" s="78" t="s">
        <v>535</v>
      </c>
      <c r="C539" s="72">
        <v>124</v>
      </c>
      <c r="D539" s="72">
        <v>64</v>
      </c>
    </row>
    <row r="540" hidden="1" spans="1:4">
      <c r="A540" s="77">
        <v>2130804</v>
      </c>
      <c r="B540" s="78" t="s">
        <v>536</v>
      </c>
      <c r="C540" s="72"/>
      <c r="D540" s="72"/>
    </row>
    <row r="541" hidden="1" spans="1:4">
      <c r="A541" s="77">
        <v>2130899</v>
      </c>
      <c r="B541" s="78" t="s">
        <v>537</v>
      </c>
      <c r="C541" s="72"/>
      <c r="D541" s="72"/>
    </row>
    <row r="542" hidden="1" spans="1:4">
      <c r="A542" s="80">
        <v>21399</v>
      </c>
      <c r="B542" s="80" t="s">
        <v>538</v>
      </c>
      <c r="C542" s="56">
        <f>C543</f>
        <v>0</v>
      </c>
      <c r="D542" s="56">
        <f>D543</f>
        <v>0</v>
      </c>
    </row>
    <row r="543" hidden="1" spans="1:4">
      <c r="A543" s="77">
        <v>2139999</v>
      </c>
      <c r="B543" s="78" t="s">
        <v>539</v>
      </c>
      <c r="C543" s="72"/>
      <c r="D543" s="72"/>
    </row>
    <row r="544" spans="1:4">
      <c r="A544" s="80">
        <v>214</v>
      </c>
      <c r="B544" s="80" t="s">
        <v>540</v>
      </c>
      <c r="C544" s="56">
        <f>C545+C553+C558+C560</f>
        <v>0</v>
      </c>
      <c r="D544" s="56">
        <f>D545+D553+D558+D560</f>
        <v>70</v>
      </c>
    </row>
    <row r="545" spans="1:4">
      <c r="A545" s="80">
        <v>21401</v>
      </c>
      <c r="B545" s="80" t="s">
        <v>541</v>
      </c>
      <c r="C545" s="56">
        <f>SUM(C546:C552)</f>
        <v>0</v>
      </c>
      <c r="D545" s="56">
        <f>SUM(D546:D552)</f>
        <v>70</v>
      </c>
    </row>
    <row r="546" hidden="1" spans="1:4">
      <c r="A546" s="77">
        <v>2140101</v>
      </c>
      <c r="B546" s="78" t="s">
        <v>111</v>
      </c>
      <c r="C546" s="72"/>
      <c r="D546" s="72"/>
    </row>
    <row r="547" hidden="1" spans="1:4">
      <c r="A547" s="77">
        <v>2140102</v>
      </c>
      <c r="B547" s="78" t="s">
        <v>112</v>
      </c>
      <c r="C547" s="72"/>
      <c r="D547" s="72"/>
    </row>
    <row r="548" hidden="1" spans="1:4">
      <c r="A548" s="77">
        <v>2140103</v>
      </c>
      <c r="B548" s="78" t="s">
        <v>113</v>
      </c>
      <c r="C548" s="72"/>
      <c r="D548" s="72"/>
    </row>
    <row r="549" hidden="1" spans="1:4">
      <c r="A549" s="77">
        <v>2140104</v>
      </c>
      <c r="B549" s="78" t="s">
        <v>542</v>
      </c>
      <c r="C549" s="72"/>
      <c r="D549" s="72"/>
    </row>
    <row r="550" spans="1:4">
      <c r="A550" s="77">
        <v>2140106</v>
      </c>
      <c r="B550" s="78" t="s">
        <v>543</v>
      </c>
      <c r="C550" s="72">
        <v>0</v>
      </c>
      <c r="D550" s="72">
        <v>70</v>
      </c>
    </row>
    <row r="551" hidden="1" spans="1:4">
      <c r="A551" s="77">
        <v>2140110</v>
      </c>
      <c r="B551" s="78" t="s">
        <v>544</v>
      </c>
      <c r="C551" s="72"/>
      <c r="D551" s="72"/>
    </row>
    <row r="552" hidden="1" spans="1:4">
      <c r="A552" s="77">
        <v>2140199</v>
      </c>
      <c r="B552" s="78" t="s">
        <v>545</v>
      </c>
      <c r="C552" s="72"/>
      <c r="D552" s="72"/>
    </row>
    <row r="553" ht="27" hidden="1" spans="1:4">
      <c r="A553" s="80">
        <v>21404</v>
      </c>
      <c r="B553" s="80" t="s">
        <v>546</v>
      </c>
      <c r="C553" s="56">
        <f>SUM(C554:C557)</f>
        <v>0</v>
      </c>
      <c r="D553" s="56">
        <f>SUM(D554:D557)</f>
        <v>0</v>
      </c>
    </row>
    <row r="554" hidden="1" spans="1:4">
      <c r="A554" s="77">
        <v>2140401</v>
      </c>
      <c r="B554" s="78" t="s">
        <v>547</v>
      </c>
      <c r="C554" s="72"/>
      <c r="D554" s="72"/>
    </row>
    <row r="555" hidden="1" spans="1:4">
      <c r="A555" s="77">
        <v>2140402</v>
      </c>
      <c r="B555" s="78" t="s">
        <v>548</v>
      </c>
      <c r="C555" s="72"/>
      <c r="D555" s="72"/>
    </row>
    <row r="556" hidden="1" spans="1:4">
      <c r="A556" s="77">
        <v>2140403</v>
      </c>
      <c r="B556" s="78" t="s">
        <v>549</v>
      </c>
      <c r="C556" s="72"/>
      <c r="D556" s="72"/>
    </row>
    <row r="557" hidden="1" spans="1:4">
      <c r="A557" s="77">
        <v>2140499</v>
      </c>
      <c r="B557" s="78" t="s">
        <v>550</v>
      </c>
      <c r="C557" s="72"/>
      <c r="D557" s="72"/>
    </row>
    <row r="558" hidden="1" spans="1:4">
      <c r="A558" s="80">
        <v>21406</v>
      </c>
      <c r="B558" s="80" t="s">
        <v>551</v>
      </c>
      <c r="C558" s="56">
        <f>C559</f>
        <v>0</v>
      </c>
      <c r="D558" s="56">
        <f>D559</f>
        <v>0</v>
      </c>
    </row>
    <row r="559" ht="27" hidden="1" spans="1:4">
      <c r="A559" s="77">
        <v>2140601</v>
      </c>
      <c r="B559" s="78" t="s">
        <v>552</v>
      </c>
      <c r="C559" s="72">
        <v>0</v>
      </c>
      <c r="D559" s="72">
        <v>0</v>
      </c>
    </row>
    <row r="560" hidden="1" spans="1:4">
      <c r="A560" s="80">
        <v>21499</v>
      </c>
      <c r="B560" s="80" t="s">
        <v>553</v>
      </c>
      <c r="C560" s="56">
        <f>C561+C562</f>
        <v>0</v>
      </c>
      <c r="D560" s="56">
        <f>D561+D562</f>
        <v>0</v>
      </c>
    </row>
    <row r="561" hidden="1" spans="1:4">
      <c r="A561" s="77">
        <v>2149901</v>
      </c>
      <c r="B561" s="78" t="s">
        <v>554</v>
      </c>
      <c r="C561" s="72"/>
      <c r="D561" s="72"/>
    </row>
    <row r="562" hidden="1" spans="1:4">
      <c r="A562" s="77">
        <v>2149999</v>
      </c>
      <c r="B562" s="78" t="s">
        <v>555</v>
      </c>
      <c r="C562" s="72"/>
      <c r="D562" s="72"/>
    </row>
    <row r="563" hidden="1" spans="1:4">
      <c r="A563" s="80">
        <v>215</v>
      </c>
      <c r="B563" s="80" t="s">
        <v>556</v>
      </c>
      <c r="C563" s="56">
        <f>C564+C566+C570</f>
        <v>0</v>
      </c>
      <c r="D563" s="56">
        <f>D564+D566+D570</f>
        <v>0</v>
      </c>
    </row>
    <row r="564" hidden="1" spans="1:4">
      <c r="A564" s="80">
        <v>21502</v>
      </c>
      <c r="B564" s="80" t="s">
        <v>557</v>
      </c>
      <c r="C564" s="56">
        <f>C565</f>
        <v>0</v>
      </c>
      <c r="D564" s="56">
        <f>D565</f>
        <v>0</v>
      </c>
    </row>
    <row r="565" hidden="1" spans="1:4">
      <c r="A565" s="77">
        <v>2150299</v>
      </c>
      <c r="B565" s="78" t="s">
        <v>558</v>
      </c>
      <c r="C565" s="72"/>
      <c r="D565" s="72"/>
    </row>
    <row r="566" hidden="1" spans="1:4">
      <c r="A566" s="80">
        <v>21505</v>
      </c>
      <c r="B566" s="80" t="s">
        <v>559</v>
      </c>
      <c r="C566" s="56">
        <f>SUM(C567:C569)</f>
        <v>0</v>
      </c>
      <c r="D566" s="56">
        <f>SUM(D567:D569)</f>
        <v>0</v>
      </c>
    </row>
    <row r="567" hidden="1" spans="1:4">
      <c r="A567" s="77">
        <v>2150508</v>
      </c>
      <c r="B567" s="78" t="s">
        <v>560</v>
      </c>
      <c r="C567" s="72"/>
      <c r="D567" s="72"/>
    </row>
    <row r="568" hidden="1" spans="1:4">
      <c r="A568" s="77">
        <v>2150510</v>
      </c>
      <c r="B568" s="78" t="s">
        <v>561</v>
      </c>
      <c r="C568" s="72"/>
      <c r="D568" s="72"/>
    </row>
    <row r="569" hidden="1" spans="1:4">
      <c r="A569" s="77">
        <v>2150599</v>
      </c>
      <c r="B569" s="78" t="s">
        <v>562</v>
      </c>
      <c r="C569" s="72"/>
      <c r="D569" s="72"/>
    </row>
    <row r="570" hidden="1" spans="1:4">
      <c r="A570" s="80">
        <v>21508</v>
      </c>
      <c r="B570" s="80" t="s">
        <v>563</v>
      </c>
      <c r="C570" s="56">
        <f>C571+C572</f>
        <v>0</v>
      </c>
      <c r="D570" s="56">
        <f>D571+D572</f>
        <v>0</v>
      </c>
    </row>
    <row r="571" hidden="1" spans="1:4">
      <c r="A571" s="77">
        <v>2150805</v>
      </c>
      <c r="B571" s="78" t="s">
        <v>564</v>
      </c>
      <c r="C571" s="72"/>
      <c r="D571" s="72"/>
    </row>
    <row r="572" hidden="1" spans="1:4">
      <c r="A572" s="77">
        <v>2150899</v>
      </c>
      <c r="B572" s="78" t="s">
        <v>565</v>
      </c>
      <c r="C572" s="72"/>
      <c r="D572" s="72"/>
    </row>
    <row r="573" spans="1:4">
      <c r="A573" s="80">
        <v>216</v>
      </c>
      <c r="B573" s="80" t="s">
        <v>566</v>
      </c>
      <c r="C573" s="56">
        <f>C574+C578+C580</f>
        <v>200</v>
      </c>
      <c r="D573" s="56">
        <f>D574+D578+D580</f>
        <v>147</v>
      </c>
    </row>
    <row r="574" hidden="1" spans="1:4">
      <c r="A574" s="80">
        <v>21602</v>
      </c>
      <c r="B574" s="80" t="s">
        <v>567</v>
      </c>
      <c r="C574" s="56">
        <f>SUM(C575:C577)</f>
        <v>0</v>
      </c>
      <c r="D574" s="56">
        <f>SUM(D575:D577)</f>
        <v>0</v>
      </c>
    </row>
    <row r="575" hidden="1" spans="1:4">
      <c r="A575" s="77">
        <v>2160201</v>
      </c>
      <c r="B575" s="78" t="s">
        <v>111</v>
      </c>
      <c r="C575" s="72"/>
      <c r="D575" s="72"/>
    </row>
    <row r="576" hidden="1" spans="1:4">
      <c r="A576" s="77">
        <v>2160202</v>
      </c>
      <c r="B576" s="78" t="s">
        <v>112</v>
      </c>
      <c r="C576" s="72"/>
      <c r="D576" s="72"/>
    </row>
    <row r="577" hidden="1" spans="1:4">
      <c r="A577" s="77">
        <v>2160299</v>
      </c>
      <c r="B577" s="78" t="s">
        <v>568</v>
      </c>
      <c r="C577" s="72"/>
      <c r="D577" s="72"/>
    </row>
    <row r="578" hidden="1" spans="1:4">
      <c r="A578" s="80">
        <v>21606</v>
      </c>
      <c r="B578" s="80" t="s">
        <v>569</v>
      </c>
      <c r="C578" s="56">
        <f t="shared" ref="C578:C583" si="2">C579</f>
        <v>0</v>
      </c>
      <c r="D578" s="56">
        <f t="shared" ref="D578:D583" si="3">D579</f>
        <v>0</v>
      </c>
    </row>
    <row r="579" hidden="1" spans="1:4">
      <c r="A579" s="77">
        <v>2160699</v>
      </c>
      <c r="B579" s="78" t="s">
        <v>570</v>
      </c>
      <c r="C579" s="72"/>
      <c r="D579" s="72"/>
    </row>
    <row r="580" spans="1:4">
      <c r="A580" s="80">
        <v>21699</v>
      </c>
      <c r="B580" s="80" t="s">
        <v>571</v>
      </c>
      <c r="C580" s="56">
        <f t="shared" si="2"/>
        <v>200</v>
      </c>
      <c r="D580" s="56">
        <f t="shared" si="3"/>
        <v>147</v>
      </c>
    </row>
    <row r="581" spans="1:4">
      <c r="A581" s="77">
        <v>2169999</v>
      </c>
      <c r="B581" s="78" t="s">
        <v>572</v>
      </c>
      <c r="C581" s="72">
        <v>200</v>
      </c>
      <c r="D581" s="72">
        <v>147</v>
      </c>
    </row>
    <row r="582" hidden="1" spans="1:4">
      <c r="A582" s="80">
        <v>217</v>
      </c>
      <c r="B582" s="80" t="s">
        <v>573</v>
      </c>
      <c r="C582" s="56">
        <f t="shared" si="2"/>
        <v>0</v>
      </c>
      <c r="D582" s="56">
        <f t="shared" si="3"/>
        <v>0</v>
      </c>
    </row>
    <row r="583" hidden="1" spans="1:4">
      <c r="A583" s="80">
        <v>21799</v>
      </c>
      <c r="B583" s="80" t="s">
        <v>574</v>
      </c>
      <c r="C583" s="56">
        <f t="shared" si="2"/>
        <v>0</v>
      </c>
      <c r="D583" s="56">
        <f t="shared" si="3"/>
        <v>0</v>
      </c>
    </row>
    <row r="584" hidden="1" spans="1:4">
      <c r="A584" s="77">
        <v>2179901</v>
      </c>
      <c r="B584" s="78" t="s">
        <v>575</v>
      </c>
      <c r="C584" s="72"/>
      <c r="D584" s="72"/>
    </row>
    <row r="585" hidden="1" spans="1:4">
      <c r="A585" s="80">
        <v>220</v>
      </c>
      <c r="B585" s="80" t="s">
        <v>576</v>
      </c>
      <c r="C585" s="56">
        <f>C586+C593</f>
        <v>0</v>
      </c>
      <c r="D585" s="56">
        <f>D586+D593</f>
        <v>0</v>
      </c>
    </row>
    <row r="586" hidden="1" spans="1:4">
      <c r="A586" s="80">
        <v>22001</v>
      </c>
      <c r="B586" s="80" t="s">
        <v>577</v>
      </c>
      <c r="C586" s="56">
        <f>SUM(C587:C592)</f>
        <v>0</v>
      </c>
      <c r="D586" s="56">
        <f>SUM(D587:D592)</f>
        <v>0</v>
      </c>
    </row>
    <row r="587" hidden="1" spans="1:4">
      <c r="A587" s="77">
        <v>2200101</v>
      </c>
      <c r="B587" s="78" t="s">
        <v>111</v>
      </c>
      <c r="C587" s="72"/>
      <c r="D587" s="72"/>
    </row>
    <row r="588" hidden="1" spans="1:4">
      <c r="A588" s="77">
        <v>2200102</v>
      </c>
      <c r="B588" s="78" t="s">
        <v>112</v>
      </c>
      <c r="C588" s="72"/>
      <c r="D588" s="72"/>
    </row>
    <row r="589" hidden="1" spans="1:4">
      <c r="A589" s="77">
        <v>2200106</v>
      </c>
      <c r="B589" s="78" t="s">
        <v>578</v>
      </c>
      <c r="C589" s="72">
        <v>0</v>
      </c>
      <c r="D589" s="72">
        <v>0</v>
      </c>
    </row>
    <row r="590" hidden="1" spans="1:4">
      <c r="A590" s="77">
        <v>2200110</v>
      </c>
      <c r="B590" s="78" t="s">
        <v>579</v>
      </c>
      <c r="C590" s="72"/>
      <c r="D590" s="72"/>
    </row>
    <row r="591" hidden="1" spans="1:4">
      <c r="A591" s="77">
        <v>2200114</v>
      </c>
      <c r="B591" s="78" t="s">
        <v>580</v>
      </c>
      <c r="C591" s="72"/>
      <c r="D591" s="72"/>
    </row>
    <row r="592" hidden="1" spans="1:4">
      <c r="A592" s="77">
        <v>2200150</v>
      </c>
      <c r="B592" s="78" t="s">
        <v>129</v>
      </c>
      <c r="C592" s="72"/>
      <c r="D592" s="72"/>
    </row>
    <row r="593" hidden="1" spans="1:4">
      <c r="A593" s="80">
        <v>22005</v>
      </c>
      <c r="B593" s="80" t="s">
        <v>581</v>
      </c>
      <c r="C593" s="56">
        <f>SUM(C594:C596)</f>
        <v>0</v>
      </c>
      <c r="D593" s="56">
        <f>SUM(D594:D596)</f>
        <v>0</v>
      </c>
    </row>
    <row r="594" hidden="1" spans="1:4">
      <c r="A594" s="77">
        <v>2200504</v>
      </c>
      <c r="B594" s="78" t="s">
        <v>582</v>
      </c>
      <c r="C594" s="72"/>
      <c r="D594" s="72"/>
    </row>
    <row r="595" hidden="1" spans="1:4">
      <c r="A595" s="77">
        <v>2200509</v>
      </c>
      <c r="B595" s="78" t="s">
        <v>583</v>
      </c>
      <c r="C595" s="72"/>
      <c r="D595" s="72"/>
    </row>
    <row r="596" hidden="1" spans="1:4">
      <c r="A596" s="77">
        <v>2200510</v>
      </c>
      <c r="B596" s="78" t="s">
        <v>584</v>
      </c>
      <c r="C596" s="72"/>
      <c r="D596" s="72"/>
    </row>
    <row r="597" ht="18" customHeight="1" spans="1:4">
      <c r="A597" s="80">
        <v>221</v>
      </c>
      <c r="B597" s="80" t="s">
        <v>585</v>
      </c>
      <c r="C597" s="56">
        <f>C598+C601+C606</f>
        <v>678</v>
      </c>
      <c r="D597" s="56">
        <f>D598+D601+D606</f>
        <v>792</v>
      </c>
    </row>
    <row r="598" hidden="1" spans="1:4">
      <c r="A598" s="80">
        <v>22101</v>
      </c>
      <c r="B598" s="80" t="s">
        <v>586</v>
      </c>
      <c r="C598" s="56">
        <f>C599+C600</f>
        <v>0</v>
      </c>
      <c r="D598" s="56">
        <f>D599+D600</f>
        <v>0</v>
      </c>
    </row>
    <row r="599" hidden="1" spans="1:4">
      <c r="A599" s="77">
        <v>2210103</v>
      </c>
      <c r="B599" s="78" t="s">
        <v>587</v>
      </c>
      <c r="C599" s="72"/>
      <c r="D599" s="72"/>
    </row>
    <row r="600" hidden="1" spans="1:4">
      <c r="A600" s="77">
        <v>2210105</v>
      </c>
      <c r="B600" s="78" t="s">
        <v>588</v>
      </c>
      <c r="C600" s="72"/>
      <c r="D600" s="72"/>
    </row>
    <row r="601" spans="1:4">
      <c r="A601" s="80">
        <v>22102</v>
      </c>
      <c r="B601" s="80" t="s">
        <v>589</v>
      </c>
      <c r="C601" s="56">
        <f>C602+C605</f>
        <v>678</v>
      </c>
      <c r="D601" s="56">
        <f>D602+D605</f>
        <v>792</v>
      </c>
    </row>
    <row r="602" spans="1:4">
      <c r="A602" s="77">
        <v>2210201</v>
      </c>
      <c r="B602" s="78" t="s">
        <v>590</v>
      </c>
      <c r="C602" s="94">
        <v>399</v>
      </c>
      <c r="D602" s="94">
        <v>538</v>
      </c>
    </row>
    <row r="603" hidden="1" spans="1:4">
      <c r="A603" s="77">
        <v>221020101</v>
      </c>
      <c r="B603" s="78" t="s">
        <v>591</v>
      </c>
      <c r="C603" s="72"/>
      <c r="D603" s="72"/>
    </row>
    <row r="604" hidden="1" spans="1:4">
      <c r="A604" s="77">
        <v>221020102</v>
      </c>
      <c r="B604" s="78" t="s">
        <v>592</v>
      </c>
      <c r="C604" s="72"/>
      <c r="D604" s="72"/>
    </row>
    <row r="605" spans="1:4">
      <c r="A605" s="77">
        <v>2210203</v>
      </c>
      <c r="B605" s="78" t="s">
        <v>593</v>
      </c>
      <c r="C605" s="72">
        <v>279</v>
      </c>
      <c r="D605" s="72">
        <v>254</v>
      </c>
    </row>
    <row r="606" hidden="1" spans="1:4">
      <c r="A606" s="80">
        <v>22103</v>
      </c>
      <c r="B606" s="80" t="s">
        <v>594</v>
      </c>
      <c r="C606" s="56">
        <f>C607+C608</f>
        <v>0</v>
      </c>
      <c r="D606" s="56">
        <f>D607+D608</f>
        <v>0</v>
      </c>
    </row>
    <row r="607" hidden="1" spans="1:4">
      <c r="A607" s="77">
        <v>2210302</v>
      </c>
      <c r="B607" s="78" t="s">
        <v>595</v>
      </c>
      <c r="C607" s="72"/>
      <c r="D607" s="72"/>
    </row>
    <row r="608" hidden="1" spans="1:4">
      <c r="A608" s="77">
        <v>2210399</v>
      </c>
      <c r="B608" s="78" t="s">
        <v>596</v>
      </c>
      <c r="C608" s="72"/>
      <c r="D608" s="72"/>
    </row>
    <row r="609" hidden="1" spans="1:4">
      <c r="A609" s="80">
        <v>222</v>
      </c>
      <c r="B609" s="80" t="s">
        <v>597</v>
      </c>
      <c r="C609" s="56">
        <f>C610+C616+C621</f>
        <v>0</v>
      </c>
      <c r="D609" s="56">
        <f>D610+D616+D621</f>
        <v>0</v>
      </c>
    </row>
    <row r="610" hidden="1" spans="1:4">
      <c r="A610" s="80">
        <v>22201</v>
      </c>
      <c r="B610" s="80" t="s">
        <v>598</v>
      </c>
      <c r="C610" s="56">
        <f>SUM(C611:C615)</f>
        <v>0</v>
      </c>
      <c r="D610" s="56">
        <f>SUM(D611:D615)</f>
        <v>0</v>
      </c>
    </row>
    <row r="611" hidden="1" spans="1:4">
      <c r="A611" s="77">
        <v>2220101</v>
      </c>
      <c r="B611" s="78" t="s">
        <v>111</v>
      </c>
      <c r="C611" s="72"/>
      <c r="D611" s="72"/>
    </row>
    <row r="612" hidden="1" spans="1:4">
      <c r="A612" s="77">
        <v>2220102</v>
      </c>
      <c r="B612" s="78" t="s">
        <v>112</v>
      </c>
      <c r="C612" s="72"/>
      <c r="D612" s="72"/>
    </row>
    <row r="613" hidden="1" spans="1:4">
      <c r="A613" s="77">
        <v>2220106</v>
      </c>
      <c r="B613" s="78" t="s">
        <v>599</v>
      </c>
      <c r="C613" s="72"/>
      <c r="D613" s="72"/>
    </row>
    <row r="614" hidden="1" spans="1:4">
      <c r="A614" s="77">
        <v>2220150</v>
      </c>
      <c r="B614" s="78" t="s">
        <v>129</v>
      </c>
      <c r="C614" s="72"/>
      <c r="D614" s="72"/>
    </row>
    <row r="615" hidden="1" spans="1:4">
      <c r="A615" s="77">
        <v>2220199</v>
      </c>
      <c r="B615" s="78" t="s">
        <v>600</v>
      </c>
      <c r="C615" s="72"/>
      <c r="D615" s="72"/>
    </row>
    <row r="616" hidden="1" spans="1:4">
      <c r="A616" s="80">
        <v>22204</v>
      </c>
      <c r="B616" s="80" t="s">
        <v>601</v>
      </c>
      <c r="C616" s="56">
        <f>SUM(C617:C620)</f>
        <v>0</v>
      </c>
      <c r="D616" s="56">
        <f>SUM(D617:D620)</f>
        <v>0</v>
      </c>
    </row>
    <row r="617" hidden="1" spans="1:4">
      <c r="A617" s="77">
        <v>2220401</v>
      </c>
      <c r="B617" s="78" t="s">
        <v>602</v>
      </c>
      <c r="C617" s="72"/>
      <c r="D617" s="72"/>
    </row>
    <row r="618" hidden="1" spans="1:4">
      <c r="A618" s="77">
        <v>2220402</v>
      </c>
      <c r="B618" s="78" t="s">
        <v>603</v>
      </c>
      <c r="C618" s="72"/>
      <c r="D618" s="72"/>
    </row>
    <row r="619" hidden="1" spans="1:4">
      <c r="A619" s="77">
        <v>2220403</v>
      </c>
      <c r="B619" s="78" t="s">
        <v>604</v>
      </c>
      <c r="C619" s="72"/>
      <c r="D619" s="72"/>
    </row>
    <row r="620" hidden="1" spans="1:4">
      <c r="A620" s="77">
        <v>2220499</v>
      </c>
      <c r="B620" s="78" t="s">
        <v>605</v>
      </c>
      <c r="C620" s="72"/>
      <c r="D620" s="72"/>
    </row>
    <row r="621" hidden="1" spans="1:4">
      <c r="A621" s="80">
        <v>22205</v>
      </c>
      <c r="B621" s="80" t="s">
        <v>606</v>
      </c>
      <c r="C621" s="56">
        <f>C623</f>
        <v>0</v>
      </c>
      <c r="D621" s="56">
        <f>D623</f>
        <v>0</v>
      </c>
    </row>
    <row r="622" hidden="1" spans="1:4">
      <c r="A622" s="77">
        <v>2220503</v>
      </c>
      <c r="B622" s="77" t="s">
        <v>607</v>
      </c>
      <c r="C622" s="72"/>
      <c r="D622" s="72"/>
    </row>
    <row r="623" hidden="1" spans="1:4">
      <c r="A623" s="77">
        <v>2220509</v>
      </c>
      <c r="B623" s="78" t="s">
        <v>608</v>
      </c>
      <c r="C623" s="72"/>
      <c r="D623" s="72"/>
    </row>
    <row r="624" spans="1:4">
      <c r="A624" s="80">
        <v>224</v>
      </c>
      <c r="B624" s="80" t="s">
        <v>609</v>
      </c>
      <c r="C624" s="56">
        <f>C625+C631+C634+C636+C638+C643</f>
        <v>56</v>
      </c>
      <c r="D624" s="56">
        <f>D625+D631+D634+D636+D638+D643</f>
        <v>26</v>
      </c>
    </row>
    <row r="625" spans="1:4">
      <c r="A625" s="80">
        <v>22401</v>
      </c>
      <c r="B625" s="80" t="s">
        <v>610</v>
      </c>
      <c r="C625" s="56">
        <f>SUM(C626:C630)</f>
        <v>31</v>
      </c>
      <c r="D625" s="56">
        <f>SUM(D626:D630)</f>
        <v>7</v>
      </c>
    </row>
    <row r="626" spans="1:4">
      <c r="A626" s="77">
        <v>2240101</v>
      </c>
      <c r="B626" s="78" t="s">
        <v>111</v>
      </c>
      <c r="C626" s="72">
        <v>1</v>
      </c>
      <c r="D626" s="72">
        <v>1</v>
      </c>
    </row>
    <row r="627" hidden="1" spans="1:4">
      <c r="A627" s="77">
        <v>2240102</v>
      </c>
      <c r="B627" s="78" t="s">
        <v>112</v>
      </c>
      <c r="C627" s="72"/>
      <c r="D627" s="72"/>
    </row>
    <row r="628" hidden="1" spans="1:4">
      <c r="A628" s="77">
        <v>2240103</v>
      </c>
      <c r="B628" s="78" t="s">
        <v>113</v>
      </c>
      <c r="C628" s="72"/>
      <c r="D628" s="72"/>
    </row>
    <row r="629" hidden="1" spans="1:4">
      <c r="A629" s="77">
        <v>2240106</v>
      </c>
      <c r="B629" s="78" t="s">
        <v>611</v>
      </c>
      <c r="C629" s="72"/>
      <c r="D629" s="72"/>
    </row>
    <row r="630" spans="1:4">
      <c r="A630" s="77">
        <v>2240199</v>
      </c>
      <c r="B630" s="78" t="s">
        <v>612</v>
      </c>
      <c r="C630" s="72">
        <v>30</v>
      </c>
      <c r="D630" s="72">
        <v>6</v>
      </c>
    </row>
    <row r="631" spans="1:4">
      <c r="A631" s="80">
        <v>22402</v>
      </c>
      <c r="B631" s="80" t="s">
        <v>613</v>
      </c>
      <c r="C631" s="56">
        <f>C632+C633</f>
        <v>25</v>
      </c>
      <c r="D631" s="56">
        <f>D632+D633</f>
        <v>8</v>
      </c>
    </row>
    <row r="632" hidden="1" spans="1:4">
      <c r="A632" s="77">
        <v>2240201</v>
      </c>
      <c r="B632" s="78" t="s">
        <v>111</v>
      </c>
      <c r="C632" s="72"/>
      <c r="D632" s="72"/>
    </row>
    <row r="633" spans="1:4">
      <c r="A633" s="77">
        <v>2240299</v>
      </c>
      <c r="B633" s="78" t="s">
        <v>614</v>
      </c>
      <c r="C633" s="72">
        <v>25</v>
      </c>
      <c r="D633" s="72">
        <v>8</v>
      </c>
    </row>
    <row r="634" hidden="1" spans="1:4">
      <c r="A634" s="80">
        <v>22403</v>
      </c>
      <c r="B634" s="80" t="s">
        <v>615</v>
      </c>
      <c r="C634" s="56">
        <f>C635</f>
        <v>0</v>
      </c>
      <c r="D634" s="56">
        <f>D635</f>
        <v>0</v>
      </c>
    </row>
    <row r="635" hidden="1" spans="1:4">
      <c r="A635" s="77">
        <v>2240399</v>
      </c>
      <c r="B635" s="78" t="s">
        <v>616</v>
      </c>
      <c r="C635" s="94"/>
      <c r="D635" s="72"/>
    </row>
    <row r="636" hidden="1" spans="1:4">
      <c r="A636" s="80">
        <v>22406</v>
      </c>
      <c r="B636" s="80" t="s">
        <v>617</v>
      </c>
      <c r="C636" s="56">
        <f>C637</f>
        <v>0</v>
      </c>
      <c r="D636" s="56">
        <f>D637</f>
        <v>0</v>
      </c>
    </row>
    <row r="637" hidden="1" spans="1:4">
      <c r="A637" s="77">
        <v>2240601</v>
      </c>
      <c r="B637" s="78" t="s">
        <v>618</v>
      </c>
      <c r="C637" s="72"/>
      <c r="D637" s="72"/>
    </row>
    <row r="638" hidden="1" spans="1:4">
      <c r="A638" s="80">
        <v>22407</v>
      </c>
      <c r="B638" s="80" t="s">
        <v>619</v>
      </c>
      <c r="C638" s="56">
        <f>SUM(C639:C642)</f>
        <v>0</v>
      </c>
      <c r="D638" s="56">
        <f>SUM(D639:D642)</f>
        <v>0</v>
      </c>
    </row>
    <row r="639" hidden="1" spans="1:4">
      <c r="A639" s="77">
        <v>2240701</v>
      </c>
      <c r="B639" s="78" t="s">
        <v>620</v>
      </c>
      <c r="C639" s="72">
        <v>0</v>
      </c>
      <c r="D639" s="72">
        <v>0</v>
      </c>
    </row>
    <row r="640" hidden="1" spans="1:4">
      <c r="A640" s="77">
        <v>2240702</v>
      </c>
      <c r="B640" s="78" t="s">
        <v>621</v>
      </c>
      <c r="C640" s="72"/>
      <c r="D640" s="72"/>
    </row>
    <row r="641" hidden="1" spans="1:4">
      <c r="A641" s="77">
        <v>2240704</v>
      </c>
      <c r="B641" s="78" t="s">
        <v>622</v>
      </c>
      <c r="C641" s="72"/>
      <c r="D641" s="72"/>
    </row>
    <row r="642" hidden="1" spans="1:4">
      <c r="A642" s="77">
        <v>2240799</v>
      </c>
      <c r="B642" s="78" t="s">
        <v>623</v>
      </c>
      <c r="C642" s="72">
        <v>0</v>
      </c>
      <c r="D642" s="72">
        <v>0</v>
      </c>
    </row>
    <row r="643" spans="1:4">
      <c r="A643" s="95">
        <v>22499</v>
      </c>
      <c r="B643" s="95" t="s">
        <v>624</v>
      </c>
      <c r="C643" s="56">
        <f>C644</f>
        <v>0</v>
      </c>
      <c r="D643" s="56">
        <f>D644</f>
        <v>11</v>
      </c>
    </row>
    <row r="644" spans="1:4">
      <c r="A644" s="96">
        <v>2249999</v>
      </c>
      <c r="B644" s="96" t="s">
        <v>625</v>
      </c>
      <c r="C644" s="72">
        <v>0</v>
      </c>
      <c r="D644" s="72">
        <v>11</v>
      </c>
    </row>
    <row r="645" hidden="1" spans="1:4">
      <c r="A645" s="80">
        <v>227</v>
      </c>
      <c r="B645" s="80" t="s">
        <v>626</v>
      </c>
      <c r="C645" s="56">
        <v>0</v>
      </c>
      <c r="D645" s="56">
        <v>0</v>
      </c>
    </row>
    <row r="646" hidden="1" spans="1:4">
      <c r="A646" s="80">
        <v>229</v>
      </c>
      <c r="B646" s="80" t="s">
        <v>627</v>
      </c>
      <c r="C646" s="56">
        <v>0</v>
      </c>
      <c r="D646" s="56">
        <v>0</v>
      </c>
    </row>
    <row r="647" hidden="1" spans="1:4">
      <c r="A647" s="80">
        <v>22902</v>
      </c>
      <c r="B647" s="80" t="s">
        <v>628</v>
      </c>
      <c r="C647" s="56"/>
      <c r="D647" s="56"/>
    </row>
    <row r="648" hidden="1" spans="1:4">
      <c r="A648" s="80">
        <v>22999</v>
      </c>
      <c r="B648" s="80" t="s">
        <v>629</v>
      </c>
      <c r="C648" s="56">
        <f t="shared" ref="C648:C651" si="4">C649</f>
        <v>0</v>
      </c>
      <c r="D648" s="56">
        <f t="shared" ref="D648:D651" si="5">D649</f>
        <v>0</v>
      </c>
    </row>
    <row r="649" hidden="1" spans="1:4">
      <c r="A649" s="77">
        <v>2299901</v>
      </c>
      <c r="B649" s="78" t="s">
        <v>627</v>
      </c>
      <c r="C649" s="72"/>
      <c r="D649" s="72"/>
    </row>
    <row r="650" hidden="1" spans="1:4">
      <c r="A650" s="80">
        <v>232</v>
      </c>
      <c r="B650" s="80" t="s">
        <v>630</v>
      </c>
      <c r="C650" s="56">
        <f t="shared" si="4"/>
        <v>0</v>
      </c>
      <c r="D650" s="56">
        <f t="shared" si="5"/>
        <v>0</v>
      </c>
    </row>
    <row r="651" hidden="1" spans="1:4">
      <c r="A651" s="80">
        <v>23203</v>
      </c>
      <c r="B651" s="80" t="s">
        <v>631</v>
      </c>
      <c r="C651" s="56">
        <f t="shared" si="4"/>
        <v>0</v>
      </c>
      <c r="D651" s="56">
        <f t="shared" si="5"/>
        <v>0</v>
      </c>
    </row>
    <row r="652" hidden="1" spans="1:4">
      <c r="A652" s="77">
        <v>2320301</v>
      </c>
      <c r="B652" s="78" t="s">
        <v>632</v>
      </c>
      <c r="C652" s="72"/>
      <c r="D652" s="72"/>
    </row>
    <row r="653" hidden="1" spans="1:4">
      <c r="A653" s="80">
        <v>233</v>
      </c>
      <c r="B653" s="80" t="s">
        <v>633</v>
      </c>
      <c r="C653" s="56">
        <f>C654</f>
        <v>0</v>
      </c>
      <c r="D653" s="56">
        <f>D654</f>
        <v>0</v>
      </c>
    </row>
    <row r="654" hidden="1" spans="1:4">
      <c r="A654" s="80">
        <v>23303</v>
      </c>
      <c r="B654" s="80" t="s">
        <v>634</v>
      </c>
      <c r="C654" s="56"/>
      <c r="D654" s="56"/>
    </row>
    <row r="655" spans="1:4">
      <c r="A655" s="79" t="s">
        <v>57</v>
      </c>
      <c r="B655" s="80"/>
      <c r="C655" s="56">
        <f>C656+C657</f>
        <v>1282</v>
      </c>
      <c r="D655" s="56">
        <f>D656+D657</f>
        <v>3039</v>
      </c>
    </row>
    <row r="656" spans="1:4">
      <c r="A656" s="80">
        <v>2300601</v>
      </c>
      <c r="B656" s="76" t="s">
        <v>635</v>
      </c>
      <c r="C656" s="56">
        <v>0</v>
      </c>
      <c r="D656" s="56">
        <v>0</v>
      </c>
    </row>
    <row r="657" s="60" customFormat="1" spans="1:4">
      <c r="A657" s="80">
        <v>2300602</v>
      </c>
      <c r="B657" s="76" t="s">
        <v>636</v>
      </c>
      <c r="C657" s="56">
        <f>C658+C659+C661+C660</f>
        <v>1282</v>
      </c>
      <c r="D657" s="56">
        <f>D658+D659+D661+D660</f>
        <v>3039</v>
      </c>
    </row>
    <row r="658" s="60" customFormat="1" spans="1:4">
      <c r="A658" s="77"/>
      <c r="B658" s="78" t="s">
        <v>637</v>
      </c>
      <c r="C658" s="72">
        <v>486</v>
      </c>
      <c r="D658" s="87">
        <v>486</v>
      </c>
    </row>
    <row r="659" s="60" customFormat="1" spans="1:4">
      <c r="A659" s="77"/>
      <c r="B659" s="78" t="s">
        <v>638</v>
      </c>
      <c r="C659" s="72">
        <v>368</v>
      </c>
      <c r="D659" s="87">
        <v>256</v>
      </c>
    </row>
    <row r="660" s="60" customFormat="1" spans="1:4">
      <c r="A660" s="77"/>
      <c r="B660" s="78" t="s">
        <v>639</v>
      </c>
      <c r="C660" s="72">
        <v>0</v>
      </c>
      <c r="D660" s="87">
        <v>2283</v>
      </c>
    </row>
    <row r="661" s="60" customFormat="1" spans="1:4">
      <c r="A661" s="77"/>
      <c r="B661" s="78" t="s">
        <v>640</v>
      </c>
      <c r="C661" s="72">
        <v>428</v>
      </c>
      <c r="D661" s="87">
        <v>14</v>
      </c>
    </row>
    <row r="662" hidden="1" spans="1:4">
      <c r="A662" s="81">
        <v>2300201</v>
      </c>
      <c r="B662" s="78" t="s">
        <v>641</v>
      </c>
      <c r="C662" s="72"/>
      <c r="D662" s="72"/>
    </row>
    <row r="663" hidden="1" spans="1:4">
      <c r="A663" s="81">
        <v>2300299</v>
      </c>
      <c r="B663" s="78" t="s">
        <v>642</v>
      </c>
      <c r="C663" s="72"/>
      <c r="D663" s="72"/>
    </row>
    <row r="664" spans="1:4">
      <c r="A664" s="79" t="s">
        <v>59</v>
      </c>
      <c r="B664" s="80"/>
      <c r="C664" s="98">
        <f t="shared" ref="C664:C667" si="6">C665</f>
        <v>0</v>
      </c>
      <c r="D664" s="98">
        <f t="shared" ref="D664:D667" si="7">D665</f>
        <v>0</v>
      </c>
    </row>
    <row r="665" hidden="1" spans="1:4">
      <c r="A665" s="77">
        <v>23103</v>
      </c>
      <c r="B665" s="77" t="s">
        <v>643</v>
      </c>
      <c r="C665" s="94">
        <f t="shared" si="6"/>
        <v>0</v>
      </c>
      <c r="D665" s="94">
        <f t="shared" si="7"/>
        <v>0</v>
      </c>
    </row>
    <row r="666" hidden="1" spans="1:4">
      <c r="A666" s="77">
        <v>2310301</v>
      </c>
      <c r="B666" s="78" t="s">
        <v>644</v>
      </c>
      <c r="C666" s="72"/>
      <c r="D666" s="72"/>
    </row>
    <row r="667" spans="1:4">
      <c r="A667" s="73" t="s">
        <v>61</v>
      </c>
      <c r="B667" s="74"/>
      <c r="C667" s="56">
        <f t="shared" si="6"/>
        <v>0</v>
      </c>
      <c r="D667" s="56">
        <f t="shared" si="7"/>
        <v>0</v>
      </c>
    </row>
    <row r="668" hidden="1" spans="1:4">
      <c r="A668" s="77">
        <v>23009</v>
      </c>
      <c r="B668" s="83" t="s">
        <v>645</v>
      </c>
      <c r="C668" s="72"/>
      <c r="D668" s="94"/>
    </row>
    <row r="669" spans="1:5">
      <c r="A669" s="91" t="s">
        <v>63</v>
      </c>
      <c r="B669" s="91"/>
      <c r="C669" s="56">
        <v>0</v>
      </c>
      <c r="D669" s="56">
        <v>0</v>
      </c>
      <c r="E669" s="99"/>
    </row>
    <row r="670" spans="1:4">
      <c r="A670" s="84" t="s">
        <v>646</v>
      </c>
      <c r="B670" s="84"/>
      <c r="C670" s="56">
        <f>C5+C655</f>
        <v>19268</v>
      </c>
      <c r="D670" s="56">
        <f>D5+D655</f>
        <v>18095</v>
      </c>
    </row>
  </sheetData>
  <mergeCells count="4">
    <mergeCell ref="A2:D2"/>
    <mergeCell ref="A5:B5"/>
    <mergeCell ref="A667:B667"/>
    <mergeCell ref="A670:B670"/>
  </mergeCells>
  <pageMargins left="0.75" right="0.75" top="1" bottom="1" header="0.5" footer="0.5"/>
  <pageSetup paperSize="9" orientation="portrait"/>
  <headerFooter/>
  <ignoredErrors>
    <ignoredError sqref="C401:D40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E86"/>
  <sheetViews>
    <sheetView workbookViewId="0">
      <selection activeCell="I6" sqref="I6"/>
    </sheetView>
  </sheetViews>
  <sheetFormatPr defaultColWidth="9" defaultRowHeight="13.5" outlineLevelCol="4"/>
  <cols>
    <col min="1" max="1" width="11.5" style="60" customWidth="1"/>
    <col min="2" max="2" width="29.875" style="60" customWidth="1"/>
    <col min="3" max="3" width="15.875" style="61" customWidth="1"/>
    <col min="4" max="4" width="17.75" style="61" customWidth="1"/>
    <col min="5" max="16384" width="9" style="60"/>
  </cols>
  <sheetData>
    <row r="1" spans="1:1">
      <c r="A1" s="60" t="s">
        <v>647</v>
      </c>
    </row>
    <row r="2" ht="53.1" customHeight="1" spans="1:4">
      <c r="A2" s="62" t="s">
        <v>648</v>
      </c>
      <c r="B2" s="62"/>
      <c r="C2" s="63"/>
      <c r="D2" s="63"/>
    </row>
    <row r="3" spans="4:4">
      <c r="D3" s="64" t="s">
        <v>2</v>
      </c>
    </row>
    <row r="4" ht="18" customHeight="1" spans="1:4">
      <c r="A4" s="6" t="s">
        <v>106</v>
      </c>
      <c r="B4" s="6" t="s">
        <v>107</v>
      </c>
      <c r="C4" s="5" t="s">
        <v>4</v>
      </c>
      <c r="D4" s="6" t="s">
        <v>5</v>
      </c>
    </row>
    <row r="5" spans="1:4">
      <c r="A5" s="65" t="s">
        <v>108</v>
      </c>
      <c r="B5" s="66"/>
      <c r="C5" s="67">
        <f>C6+C11+C22+C29+C32+C36+C39+C43+C45+C51+C53+C57</f>
        <v>17986</v>
      </c>
      <c r="D5" s="67">
        <f>D6+D11+D22+D29+D32+D36+D39+D43+D45+D51+D53+D57</f>
        <v>15056</v>
      </c>
    </row>
    <row r="6" spans="1:4">
      <c r="A6" s="68">
        <v>501</v>
      </c>
      <c r="B6" s="68" t="s">
        <v>649</v>
      </c>
      <c r="C6" s="69">
        <f>C7+C8+C9+C10</f>
        <v>2243</v>
      </c>
      <c r="D6" s="69">
        <f>D7+D8+D9+D10</f>
        <v>2354</v>
      </c>
    </row>
    <row r="7" spans="1:4">
      <c r="A7" s="70">
        <v>50101</v>
      </c>
      <c r="B7" s="71" t="s">
        <v>650</v>
      </c>
      <c r="C7" s="9">
        <v>1644</v>
      </c>
      <c r="D7" s="9">
        <v>1537</v>
      </c>
    </row>
    <row r="8" spans="1:4">
      <c r="A8" s="70">
        <v>50102</v>
      </c>
      <c r="B8" s="71" t="s">
        <v>651</v>
      </c>
      <c r="C8" s="9">
        <v>357</v>
      </c>
      <c r="D8" s="9">
        <v>391</v>
      </c>
    </row>
    <row r="9" spans="1:4">
      <c r="A9" s="70">
        <v>50103</v>
      </c>
      <c r="B9" s="71" t="s">
        <v>590</v>
      </c>
      <c r="C9" s="9">
        <v>145</v>
      </c>
      <c r="D9" s="9">
        <v>130</v>
      </c>
    </row>
    <row r="10" spans="1:4">
      <c r="A10" s="70">
        <v>50199</v>
      </c>
      <c r="B10" s="71" t="s">
        <v>652</v>
      </c>
      <c r="C10" s="9">
        <v>97</v>
      </c>
      <c r="D10" s="9">
        <v>296</v>
      </c>
    </row>
    <row r="11" spans="1:4">
      <c r="A11" s="68">
        <v>502</v>
      </c>
      <c r="B11" s="68" t="s">
        <v>653</v>
      </c>
      <c r="C11" s="69">
        <f>SUM(C12:C21)</f>
        <v>3515</v>
      </c>
      <c r="D11" s="69">
        <f>SUM(D12:D21)</f>
        <v>1874</v>
      </c>
    </row>
    <row r="12" spans="1:4">
      <c r="A12" s="70">
        <v>50201</v>
      </c>
      <c r="B12" s="71" t="s">
        <v>654</v>
      </c>
      <c r="C12" s="9">
        <v>463</v>
      </c>
      <c r="D12" s="9">
        <v>593</v>
      </c>
    </row>
    <row r="13" spans="1:4">
      <c r="A13" s="70">
        <v>50202</v>
      </c>
      <c r="B13" s="71" t="s">
        <v>655</v>
      </c>
      <c r="C13" s="9">
        <v>25</v>
      </c>
      <c r="D13" s="9">
        <v>2</v>
      </c>
    </row>
    <row r="14" spans="1:4">
      <c r="A14" s="70">
        <v>50203</v>
      </c>
      <c r="B14" s="71" t="s">
        <v>656</v>
      </c>
      <c r="C14" s="72">
        <v>0</v>
      </c>
      <c r="D14" s="9">
        <v>0</v>
      </c>
    </row>
    <row r="15" spans="1:4">
      <c r="A15" s="70">
        <v>50204</v>
      </c>
      <c r="B15" s="71" t="s">
        <v>657</v>
      </c>
      <c r="C15" s="9">
        <v>1</v>
      </c>
      <c r="D15" s="9">
        <v>8</v>
      </c>
    </row>
    <row r="16" spans="1:4">
      <c r="A16" s="70">
        <v>50205</v>
      </c>
      <c r="B16" s="71" t="s">
        <v>658</v>
      </c>
      <c r="C16" s="9">
        <v>29</v>
      </c>
      <c r="D16" s="9">
        <v>329</v>
      </c>
    </row>
    <row r="17" spans="1:4">
      <c r="A17" s="70">
        <v>50206</v>
      </c>
      <c r="B17" s="71" t="s">
        <v>659</v>
      </c>
      <c r="C17" s="9">
        <v>63</v>
      </c>
      <c r="D17" s="9">
        <v>11</v>
      </c>
    </row>
    <row r="18" hidden="1" spans="1:4">
      <c r="A18" s="70">
        <v>50207</v>
      </c>
      <c r="B18" s="71" t="s">
        <v>660</v>
      </c>
      <c r="C18" s="9"/>
      <c r="D18" s="9"/>
    </row>
    <row r="19" spans="1:4">
      <c r="A19" s="70">
        <v>50208</v>
      </c>
      <c r="B19" s="71" t="s">
        <v>661</v>
      </c>
      <c r="C19" s="9">
        <v>25</v>
      </c>
      <c r="D19" s="9">
        <v>15</v>
      </c>
    </row>
    <row r="20" spans="1:4">
      <c r="A20" s="70">
        <v>50209</v>
      </c>
      <c r="B20" s="71" t="s">
        <v>662</v>
      </c>
      <c r="C20" s="72">
        <v>0</v>
      </c>
      <c r="D20" s="9">
        <v>0</v>
      </c>
    </row>
    <row r="21" spans="1:4">
      <c r="A21" s="70">
        <v>50299</v>
      </c>
      <c r="B21" s="71" t="s">
        <v>663</v>
      </c>
      <c r="C21" s="9">
        <v>2909</v>
      </c>
      <c r="D21" s="9">
        <v>916</v>
      </c>
    </row>
    <row r="22" spans="1:4">
      <c r="A22" s="68">
        <v>503</v>
      </c>
      <c r="B22" s="68" t="s">
        <v>664</v>
      </c>
      <c r="C22" s="69">
        <f>SUM(C23:C28)</f>
        <v>72</v>
      </c>
      <c r="D22" s="69">
        <f>SUM(D23:D28)</f>
        <v>1094</v>
      </c>
    </row>
    <row r="23" hidden="1" spans="1:4">
      <c r="A23" s="70">
        <v>50301</v>
      </c>
      <c r="B23" s="71" t="s">
        <v>665</v>
      </c>
      <c r="C23" s="9"/>
      <c r="D23" s="9"/>
    </row>
    <row r="24" spans="1:4">
      <c r="A24" s="70">
        <v>50302</v>
      </c>
      <c r="B24" s="71" t="s">
        <v>666</v>
      </c>
      <c r="C24" s="72">
        <v>0</v>
      </c>
      <c r="D24" s="9">
        <v>460</v>
      </c>
    </row>
    <row r="25" hidden="1" spans="1:4">
      <c r="A25" s="70">
        <v>50303</v>
      </c>
      <c r="B25" s="71" t="s">
        <v>667</v>
      </c>
      <c r="C25" s="9"/>
      <c r="D25" s="9"/>
    </row>
    <row r="26" spans="1:4">
      <c r="A26" s="70">
        <v>50306</v>
      </c>
      <c r="B26" s="71" t="s">
        <v>668</v>
      </c>
      <c r="C26" s="9">
        <v>30</v>
      </c>
      <c r="D26" s="9">
        <v>20</v>
      </c>
    </row>
    <row r="27" hidden="1" spans="1:4">
      <c r="A27" s="70">
        <v>50307</v>
      </c>
      <c r="B27" s="71" t="s">
        <v>669</v>
      </c>
      <c r="C27" s="9"/>
      <c r="D27" s="9"/>
    </row>
    <row r="28" spans="1:4">
      <c r="A28" s="70">
        <v>50399</v>
      </c>
      <c r="B28" s="71" t="s">
        <v>670</v>
      </c>
      <c r="C28" s="9">
        <v>42</v>
      </c>
      <c r="D28" s="9">
        <v>614</v>
      </c>
    </row>
    <row r="29" hidden="1" spans="1:4">
      <c r="A29" s="68">
        <v>504</v>
      </c>
      <c r="B29" s="68" t="s">
        <v>671</v>
      </c>
      <c r="C29" s="69">
        <f>SUM(C30:C31)</f>
        <v>0</v>
      </c>
      <c r="D29" s="69">
        <f>SUM(D30:D31)</f>
        <v>0</v>
      </c>
    </row>
    <row r="30" hidden="1" spans="1:4">
      <c r="A30" s="70">
        <v>50402</v>
      </c>
      <c r="B30" s="71" t="s">
        <v>666</v>
      </c>
      <c r="C30" s="9"/>
      <c r="D30" s="9"/>
    </row>
    <row r="31" hidden="1" spans="1:4">
      <c r="A31" s="70">
        <v>50404</v>
      </c>
      <c r="B31" s="71" t="s">
        <v>668</v>
      </c>
      <c r="C31" s="9">
        <v>0</v>
      </c>
      <c r="D31" s="9">
        <v>0</v>
      </c>
    </row>
    <row r="32" spans="1:4">
      <c r="A32" s="68">
        <v>505</v>
      </c>
      <c r="B32" s="68" t="s">
        <v>672</v>
      </c>
      <c r="C32" s="69">
        <f>SUM(C33:C35)</f>
        <v>6784</v>
      </c>
      <c r="D32" s="69">
        <f>SUM(D33:D35)</f>
        <v>6280</v>
      </c>
    </row>
    <row r="33" spans="1:4">
      <c r="A33" s="70">
        <v>50501</v>
      </c>
      <c r="B33" s="71" t="s">
        <v>673</v>
      </c>
      <c r="C33" s="9">
        <v>5277</v>
      </c>
      <c r="D33" s="9">
        <v>5424</v>
      </c>
    </row>
    <row r="34" spans="1:4">
      <c r="A34" s="70">
        <v>50502</v>
      </c>
      <c r="B34" s="71" t="s">
        <v>674</v>
      </c>
      <c r="C34" s="9">
        <v>1507</v>
      </c>
      <c r="D34" s="9">
        <v>856</v>
      </c>
    </row>
    <row r="35" hidden="1" spans="1:4">
      <c r="A35" s="70">
        <v>50599</v>
      </c>
      <c r="B35" s="71" t="s">
        <v>675</v>
      </c>
      <c r="C35" s="9"/>
      <c r="D35" s="9"/>
    </row>
    <row r="36" spans="1:4">
      <c r="A36" s="68">
        <v>506</v>
      </c>
      <c r="B36" s="68" t="s">
        <v>676</v>
      </c>
      <c r="C36" s="69">
        <f>SUM(C37:C38)</f>
        <v>214</v>
      </c>
      <c r="D36" s="69">
        <f>SUM(D37:D38)</f>
        <v>34</v>
      </c>
    </row>
    <row r="37" spans="1:4">
      <c r="A37" s="70">
        <v>50601</v>
      </c>
      <c r="B37" s="71" t="s">
        <v>677</v>
      </c>
      <c r="C37" s="9">
        <v>214</v>
      </c>
      <c r="D37" s="9">
        <v>34</v>
      </c>
    </row>
    <row r="38" hidden="1" spans="1:4">
      <c r="A38" s="70">
        <v>50602</v>
      </c>
      <c r="B38" s="71" t="s">
        <v>678</v>
      </c>
      <c r="C38" s="9"/>
      <c r="D38" s="9"/>
    </row>
    <row r="39" spans="1:4">
      <c r="A39" s="68">
        <v>507</v>
      </c>
      <c r="B39" s="68" t="s">
        <v>679</v>
      </c>
      <c r="C39" s="69">
        <f>SUM(C40:C42)</f>
        <v>99</v>
      </c>
      <c r="D39" s="69">
        <f>SUM(D40:D42)</f>
        <v>27</v>
      </c>
    </row>
    <row r="40" spans="1:4">
      <c r="A40" s="70">
        <v>50701</v>
      </c>
      <c r="B40" s="71" t="s">
        <v>680</v>
      </c>
      <c r="C40" s="72">
        <v>0</v>
      </c>
      <c r="D40" s="9">
        <v>5</v>
      </c>
    </row>
    <row r="41" hidden="1" spans="1:4">
      <c r="A41" s="70">
        <v>50702</v>
      </c>
      <c r="B41" s="71" t="s">
        <v>681</v>
      </c>
      <c r="C41" s="9"/>
      <c r="D41" s="9"/>
    </row>
    <row r="42" spans="1:4">
      <c r="A42" s="70">
        <v>50799</v>
      </c>
      <c r="B42" s="71" t="s">
        <v>682</v>
      </c>
      <c r="C42" s="9">
        <v>99</v>
      </c>
      <c r="D42" s="9">
        <v>22</v>
      </c>
    </row>
    <row r="43" hidden="1" spans="1:4">
      <c r="A43" s="68">
        <v>508</v>
      </c>
      <c r="B43" s="68" t="s">
        <v>683</v>
      </c>
      <c r="C43" s="69">
        <f>C44</f>
        <v>0</v>
      </c>
      <c r="D43" s="69">
        <f>D44</f>
        <v>0</v>
      </c>
    </row>
    <row r="44" hidden="1" spans="1:4">
      <c r="A44" s="70">
        <v>50801</v>
      </c>
      <c r="B44" s="71" t="s">
        <v>684</v>
      </c>
      <c r="C44" s="9"/>
      <c r="D44" s="9"/>
    </row>
    <row r="45" spans="1:4">
      <c r="A45" s="68">
        <v>509</v>
      </c>
      <c r="B45" s="68" t="s">
        <v>685</v>
      </c>
      <c r="C45" s="69">
        <f>SUM(C46:C50)</f>
        <v>5059</v>
      </c>
      <c r="D45" s="69">
        <f>SUM(D46:D50)</f>
        <v>3393</v>
      </c>
    </row>
    <row r="46" spans="1:4">
      <c r="A46" s="70">
        <v>50901</v>
      </c>
      <c r="B46" s="71" t="s">
        <v>686</v>
      </c>
      <c r="C46" s="9">
        <v>1645</v>
      </c>
      <c r="D46" s="9">
        <v>712</v>
      </c>
    </row>
    <row r="47" spans="1:4">
      <c r="A47" s="70">
        <v>50902</v>
      </c>
      <c r="B47" s="71" t="s">
        <v>687</v>
      </c>
      <c r="C47" s="9">
        <v>53</v>
      </c>
      <c r="D47" s="9">
        <v>40</v>
      </c>
    </row>
    <row r="48" spans="1:4">
      <c r="A48" s="70">
        <v>50903</v>
      </c>
      <c r="B48" s="71" t="s">
        <v>688</v>
      </c>
      <c r="C48" s="9">
        <v>169</v>
      </c>
      <c r="D48" s="9">
        <v>166</v>
      </c>
    </row>
    <row r="49" spans="1:4">
      <c r="A49" s="70">
        <v>50905</v>
      </c>
      <c r="B49" s="71" t="s">
        <v>689</v>
      </c>
      <c r="C49" s="9">
        <v>2186</v>
      </c>
      <c r="D49" s="9">
        <v>1223</v>
      </c>
    </row>
    <row r="50" spans="1:4">
      <c r="A50" s="70">
        <v>50999</v>
      </c>
      <c r="B50" s="71" t="s">
        <v>690</v>
      </c>
      <c r="C50" s="9">
        <v>1006</v>
      </c>
      <c r="D50" s="9">
        <v>1252</v>
      </c>
    </row>
    <row r="51" hidden="1" spans="1:4">
      <c r="A51" s="68">
        <v>510</v>
      </c>
      <c r="B51" s="68" t="s">
        <v>691</v>
      </c>
      <c r="C51" s="69"/>
      <c r="D51" s="69"/>
    </row>
    <row r="52" hidden="1" spans="1:4">
      <c r="A52" s="70">
        <v>51002</v>
      </c>
      <c r="B52" s="71" t="s">
        <v>692</v>
      </c>
      <c r="C52" s="9"/>
      <c r="D52" s="9"/>
    </row>
    <row r="53" hidden="1" spans="1:4">
      <c r="A53" s="68">
        <v>511</v>
      </c>
      <c r="B53" s="68" t="s">
        <v>693</v>
      </c>
      <c r="C53" s="69"/>
      <c r="D53" s="69"/>
    </row>
    <row r="54" hidden="1" spans="1:4">
      <c r="A54" s="70">
        <v>51101</v>
      </c>
      <c r="B54" s="71" t="s">
        <v>694</v>
      </c>
      <c r="C54" s="9"/>
      <c r="D54" s="9"/>
    </row>
    <row r="55" hidden="1" spans="1:4">
      <c r="A55" s="70">
        <v>51102</v>
      </c>
      <c r="B55" s="71" t="s">
        <v>695</v>
      </c>
      <c r="C55" s="9"/>
      <c r="D55" s="9"/>
    </row>
    <row r="56" hidden="1" spans="1:4">
      <c r="A56" s="70">
        <v>51103</v>
      </c>
      <c r="B56" s="71" t="s">
        <v>696</v>
      </c>
      <c r="C56" s="9"/>
      <c r="D56" s="9"/>
    </row>
    <row r="57" hidden="1" spans="1:4">
      <c r="A57" s="68">
        <v>514</v>
      </c>
      <c r="B57" s="68" t="s">
        <v>697</v>
      </c>
      <c r="C57" s="69"/>
      <c r="D57" s="69"/>
    </row>
    <row r="58" hidden="1" spans="1:4">
      <c r="A58" s="70">
        <v>51401</v>
      </c>
      <c r="B58" s="71" t="s">
        <v>626</v>
      </c>
      <c r="C58" s="9"/>
      <c r="D58" s="9"/>
    </row>
    <row r="59" hidden="1" spans="1:4">
      <c r="A59" s="70">
        <v>51402</v>
      </c>
      <c r="B59" s="71" t="s">
        <v>698</v>
      </c>
      <c r="C59" s="9"/>
      <c r="D59" s="9"/>
    </row>
    <row r="60" hidden="1" spans="1:4">
      <c r="A60" s="73" t="s">
        <v>57</v>
      </c>
      <c r="B60" s="74"/>
      <c r="C60" s="69"/>
      <c r="D60" s="69"/>
    </row>
    <row r="61" hidden="1" spans="1:4">
      <c r="A61" s="75">
        <v>2300601</v>
      </c>
      <c r="B61" s="76" t="s">
        <v>635</v>
      </c>
      <c r="C61" s="69"/>
      <c r="D61" s="69"/>
    </row>
    <row r="62" hidden="1" spans="1:4">
      <c r="A62" s="75">
        <v>2300602</v>
      </c>
      <c r="B62" s="76" t="s">
        <v>636</v>
      </c>
      <c r="C62" s="69"/>
      <c r="D62" s="69"/>
    </row>
    <row r="63" hidden="1" spans="1:4">
      <c r="A63" s="77"/>
      <c r="B63" s="78" t="s">
        <v>699</v>
      </c>
      <c r="C63" s="9"/>
      <c r="D63" s="9"/>
    </row>
    <row r="64" hidden="1" spans="1:4">
      <c r="A64" s="77"/>
      <c r="B64" s="78" t="s">
        <v>700</v>
      </c>
      <c r="C64" s="9"/>
      <c r="D64" s="9"/>
    </row>
    <row r="65" hidden="1" spans="1:4">
      <c r="A65" s="77"/>
      <c r="B65" s="78" t="s">
        <v>701</v>
      </c>
      <c r="C65" s="9"/>
      <c r="D65" s="9"/>
    </row>
    <row r="66" hidden="1" spans="1:4">
      <c r="A66" s="79" t="s">
        <v>702</v>
      </c>
      <c r="B66" s="80"/>
      <c r="C66" s="69"/>
      <c r="D66" s="69"/>
    </row>
    <row r="67" hidden="1" spans="1:4">
      <c r="A67" s="81">
        <v>2300201</v>
      </c>
      <c r="B67" s="78" t="s">
        <v>641</v>
      </c>
      <c r="C67" s="9"/>
      <c r="D67" s="9"/>
    </row>
    <row r="68" hidden="1" spans="1:4">
      <c r="A68" s="81">
        <v>2300299</v>
      </c>
      <c r="B68" s="78" t="s">
        <v>642</v>
      </c>
      <c r="C68" s="9"/>
      <c r="D68" s="9"/>
    </row>
    <row r="69" hidden="1" spans="1:4">
      <c r="A69" s="73" t="s">
        <v>703</v>
      </c>
      <c r="B69" s="74"/>
      <c r="C69" s="69"/>
      <c r="D69" s="69"/>
    </row>
    <row r="70" hidden="1" spans="1:4">
      <c r="A70" s="80">
        <v>23103</v>
      </c>
      <c r="B70" s="80" t="s">
        <v>643</v>
      </c>
      <c r="C70" s="69"/>
      <c r="D70" s="69"/>
    </row>
    <row r="71" hidden="1" spans="1:4">
      <c r="A71" s="82">
        <v>2310301</v>
      </c>
      <c r="B71" s="78" t="s">
        <v>644</v>
      </c>
      <c r="C71" s="9"/>
      <c r="D71" s="9"/>
    </row>
    <row r="72" hidden="1" spans="1:4">
      <c r="A72" s="73" t="s">
        <v>704</v>
      </c>
      <c r="B72" s="74"/>
      <c r="C72" s="69"/>
      <c r="D72" s="69"/>
    </row>
    <row r="73" hidden="1" spans="1:4">
      <c r="A73" s="77">
        <v>23009</v>
      </c>
      <c r="B73" s="83" t="s">
        <v>645</v>
      </c>
      <c r="C73" s="9"/>
      <c r="D73" s="9"/>
    </row>
    <row r="74" hidden="1" spans="1:4">
      <c r="A74" s="65" t="s">
        <v>705</v>
      </c>
      <c r="B74" s="66"/>
      <c r="C74" s="69"/>
      <c r="D74" s="69"/>
    </row>
    <row r="75" hidden="1" spans="1:4">
      <c r="A75" s="84" t="s">
        <v>646</v>
      </c>
      <c r="B75" s="84"/>
      <c r="C75" s="69"/>
      <c r="D75" s="69"/>
    </row>
    <row r="76" s="57" customFormat="1" ht="17" customHeight="1" spans="1:5">
      <c r="A76" s="73" t="s">
        <v>57</v>
      </c>
      <c r="B76" s="74"/>
      <c r="C76" s="85">
        <f>C77+C78</f>
        <v>1282</v>
      </c>
      <c r="D76" s="85">
        <f>D77+D78</f>
        <v>3039</v>
      </c>
      <c r="E76" s="86"/>
    </row>
    <row r="77" s="57" customFormat="1" ht="17" customHeight="1" spans="1:5">
      <c r="A77" s="75">
        <v>2300601</v>
      </c>
      <c r="B77" s="76" t="s">
        <v>635</v>
      </c>
      <c r="C77" s="72">
        <v>0</v>
      </c>
      <c r="D77" s="72">
        <v>0</v>
      </c>
      <c r="E77" s="86"/>
    </row>
    <row r="78" s="58" customFormat="1" ht="17" customHeight="1" spans="1:5">
      <c r="A78" s="75">
        <v>2300602</v>
      </c>
      <c r="B78" s="76" t="s">
        <v>636</v>
      </c>
      <c r="C78" s="85">
        <f>C79+C80+C82+C81</f>
        <v>1282</v>
      </c>
      <c r="D78" s="85">
        <f>D79+D80+D82+D81</f>
        <v>3039</v>
      </c>
      <c r="E78" s="86"/>
    </row>
    <row r="79" s="59" customFormat="1" ht="17" customHeight="1" spans="1:5">
      <c r="A79" s="77"/>
      <c r="B79" s="78" t="s">
        <v>637</v>
      </c>
      <c r="C79" s="72">
        <v>486</v>
      </c>
      <c r="D79" s="87">
        <v>486</v>
      </c>
      <c r="E79" s="86"/>
    </row>
    <row r="80" s="59" customFormat="1" ht="17" customHeight="1" spans="1:5">
      <c r="A80" s="77"/>
      <c r="B80" s="78" t="s">
        <v>638</v>
      </c>
      <c r="C80" s="72">
        <v>368</v>
      </c>
      <c r="D80" s="87">
        <v>256</v>
      </c>
      <c r="E80" s="86"/>
    </row>
    <row r="81" s="59" customFormat="1" ht="17" customHeight="1" spans="1:5">
      <c r="A81" s="77"/>
      <c r="B81" s="78" t="s">
        <v>639</v>
      </c>
      <c r="C81" s="72">
        <v>0</v>
      </c>
      <c r="D81" s="87">
        <v>2283</v>
      </c>
      <c r="E81" s="86"/>
    </row>
    <row r="82" s="59" customFormat="1" ht="17" customHeight="1" spans="1:5">
      <c r="A82" s="77"/>
      <c r="B82" s="78" t="s">
        <v>640</v>
      </c>
      <c r="C82" s="72">
        <v>428</v>
      </c>
      <c r="D82" s="87">
        <v>14</v>
      </c>
      <c r="E82" s="86"/>
    </row>
    <row r="83" s="58" customFormat="1" ht="17" customHeight="1" spans="1:5">
      <c r="A83" s="73" t="s">
        <v>59</v>
      </c>
      <c r="B83" s="74"/>
      <c r="C83" s="72">
        <v>0</v>
      </c>
      <c r="D83" s="72">
        <v>0</v>
      </c>
      <c r="E83" s="86"/>
    </row>
    <row r="84" s="58" customFormat="1" ht="17" customHeight="1" spans="1:5">
      <c r="A84" s="73" t="s">
        <v>61</v>
      </c>
      <c r="B84" s="74"/>
      <c r="C84" s="72">
        <v>0</v>
      </c>
      <c r="D84" s="72">
        <v>0</v>
      </c>
      <c r="E84" s="86"/>
    </row>
    <row r="85" s="58" customFormat="1" ht="17" customHeight="1" spans="1:5">
      <c r="A85" s="65" t="s">
        <v>63</v>
      </c>
      <c r="B85" s="66"/>
      <c r="C85" s="72">
        <v>0</v>
      </c>
      <c r="D85" s="72">
        <v>0</v>
      </c>
      <c r="E85" s="86"/>
    </row>
    <row r="86" s="58" customFormat="1" ht="17" customHeight="1" spans="1:5">
      <c r="A86" s="84" t="s">
        <v>646</v>
      </c>
      <c r="B86" s="84"/>
      <c r="C86" s="85">
        <f>C5+C76+C83+C84+C85</f>
        <v>19268</v>
      </c>
      <c r="D86" s="85">
        <f>D5+D76+D83+D84+D85</f>
        <v>18095</v>
      </c>
      <c r="E86" s="86"/>
    </row>
  </sheetData>
  <mergeCells count="12">
    <mergeCell ref="A2:D2"/>
    <mergeCell ref="A5:B5"/>
    <mergeCell ref="A60:B60"/>
    <mergeCell ref="A69:B69"/>
    <mergeCell ref="A72:B72"/>
    <mergeCell ref="A74:B74"/>
    <mergeCell ref="A75:B75"/>
    <mergeCell ref="A76:B76"/>
    <mergeCell ref="A83:B83"/>
    <mergeCell ref="A84:B84"/>
    <mergeCell ref="A85:B85"/>
    <mergeCell ref="A86:B86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C42"/>
  <sheetViews>
    <sheetView topLeftCell="A17" workbookViewId="0">
      <selection activeCell="G20" sqref="G20"/>
    </sheetView>
  </sheetViews>
  <sheetFormatPr defaultColWidth="9" defaultRowHeight="13.5" outlineLevelCol="2"/>
  <cols>
    <col min="1" max="1" width="41.375" style="42" customWidth="1"/>
    <col min="2" max="2" width="14.125" style="42" customWidth="1"/>
    <col min="3" max="3" width="18.125" style="42" customWidth="1"/>
    <col min="4" max="16384" width="9" style="42"/>
  </cols>
  <sheetData>
    <row r="1" ht="18" customHeight="1" spans="1:3">
      <c r="A1" s="43" t="s">
        <v>706</v>
      </c>
      <c r="B1" s="43"/>
      <c r="C1" s="43"/>
    </row>
    <row r="2" spans="1:3">
      <c r="A2" s="44" t="s">
        <v>707</v>
      </c>
      <c r="B2" s="44"/>
      <c r="C2" s="44"/>
    </row>
    <row r="3" ht="12" customHeight="1" spans="1:3">
      <c r="A3" s="44"/>
      <c r="B3" s="44"/>
      <c r="C3" s="44"/>
    </row>
    <row r="4" ht="3" hidden="1" customHeight="1" spans="1:3">
      <c r="A4" s="44"/>
      <c r="B4" s="44"/>
      <c r="C4" s="44"/>
    </row>
    <row r="5" ht="20.25" customHeight="1" spans="1:3">
      <c r="A5" s="45" t="s">
        <v>2</v>
      </c>
      <c r="B5" s="45"/>
      <c r="C5" s="45"/>
    </row>
    <row r="6" ht="34" customHeight="1" spans="1:3">
      <c r="A6" s="6" t="s">
        <v>708</v>
      </c>
      <c r="B6" s="5" t="s">
        <v>4</v>
      </c>
      <c r="C6" s="6" t="s">
        <v>5</v>
      </c>
    </row>
    <row r="7" ht="17.25" customHeight="1" spans="1:3">
      <c r="A7" s="46" t="s">
        <v>709</v>
      </c>
      <c r="B7" s="47">
        <f>SUM(B8:B35)</f>
        <v>6700</v>
      </c>
      <c r="C7" s="47">
        <f>SUM(C8:C35)</f>
        <v>3633</v>
      </c>
    </row>
    <row r="8" ht="17.25" customHeight="1" spans="1:3">
      <c r="A8" s="48" t="s">
        <v>710</v>
      </c>
      <c r="B8" s="49"/>
      <c r="C8" s="49"/>
    </row>
    <row r="9" ht="17.25" customHeight="1" spans="1:3">
      <c r="A9" s="48" t="s">
        <v>711</v>
      </c>
      <c r="B9" s="49"/>
      <c r="C9" s="49"/>
    </row>
    <row r="10" ht="17.25" customHeight="1" spans="1:3">
      <c r="A10" s="48" t="s">
        <v>712</v>
      </c>
      <c r="B10" s="49"/>
      <c r="C10" s="49"/>
    </row>
    <row r="11" ht="17.25" customHeight="1" spans="1:3">
      <c r="A11" s="48" t="s">
        <v>713</v>
      </c>
      <c r="B11" s="49"/>
      <c r="C11" s="49"/>
    </row>
    <row r="12" ht="17.25" customHeight="1" spans="1:3">
      <c r="A12" s="48" t="s">
        <v>714</v>
      </c>
      <c r="B12" s="49"/>
      <c r="C12" s="49"/>
    </row>
    <row r="13" ht="17.25" customHeight="1" spans="1:3">
      <c r="A13" s="48" t="s">
        <v>715</v>
      </c>
      <c r="B13" s="49"/>
      <c r="C13" s="49"/>
    </row>
    <row r="14" ht="17.25" customHeight="1" spans="1:3">
      <c r="A14" s="48" t="s">
        <v>716</v>
      </c>
      <c r="B14" s="50">
        <v>6300</v>
      </c>
      <c r="C14" s="51">
        <v>3633</v>
      </c>
    </row>
    <row r="15" ht="17.25" customHeight="1" spans="1:3">
      <c r="A15" s="48" t="s">
        <v>717</v>
      </c>
      <c r="B15" s="52"/>
      <c r="C15" s="52"/>
    </row>
    <row r="16" ht="17.25" customHeight="1" spans="1:3">
      <c r="A16" s="48" t="s">
        <v>718</v>
      </c>
      <c r="B16" s="52"/>
      <c r="C16" s="52"/>
    </row>
    <row r="17" ht="17.25" customHeight="1" spans="1:3">
      <c r="A17" s="48" t="s">
        <v>719</v>
      </c>
      <c r="B17" s="50"/>
      <c r="C17" s="53"/>
    </row>
    <row r="18" ht="17.25" customHeight="1" spans="1:3">
      <c r="A18" s="48" t="s">
        <v>720</v>
      </c>
      <c r="B18" s="50"/>
      <c r="C18" s="53"/>
    </row>
    <row r="19" ht="17.25" customHeight="1" spans="1:3">
      <c r="A19" s="48" t="s">
        <v>721</v>
      </c>
      <c r="B19" s="50">
        <v>400</v>
      </c>
      <c r="C19" s="53">
        <v>0</v>
      </c>
    </row>
    <row r="20" ht="17.25" customHeight="1" spans="1:3">
      <c r="A20" s="48" t="s">
        <v>722</v>
      </c>
      <c r="B20" s="49"/>
      <c r="C20" s="49"/>
    </row>
    <row r="21" ht="17.25" customHeight="1" spans="1:3">
      <c r="A21" s="48" t="s">
        <v>723</v>
      </c>
      <c r="B21" s="49"/>
      <c r="C21" s="49"/>
    </row>
    <row r="22" ht="17.25" customHeight="1" spans="1:3">
      <c r="A22" s="48" t="s">
        <v>724</v>
      </c>
      <c r="B22" s="49"/>
      <c r="C22" s="49"/>
    </row>
    <row r="23" ht="17.25" customHeight="1" spans="1:3">
      <c r="A23" s="48" t="s">
        <v>725</v>
      </c>
      <c r="B23" s="49"/>
      <c r="C23" s="49"/>
    </row>
    <row r="24" ht="17.25" customHeight="1" spans="1:3">
      <c r="A24" s="48" t="s">
        <v>726</v>
      </c>
      <c r="B24" s="49"/>
      <c r="C24" s="49"/>
    </row>
    <row r="25" ht="17.25" customHeight="1" spans="1:3">
      <c r="A25" s="48" t="s">
        <v>727</v>
      </c>
      <c r="B25" s="49"/>
      <c r="C25" s="49"/>
    </row>
    <row r="26" ht="17.25" customHeight="1" spans="1:3">
      <c r="A26" s="48" t="s">
        <v>728</v>
      </c>
      <c r="B26" s="49"/>
      <c r="C26" s="49"/>
    </row>
    <row r="27" ht="17.25" customHeight="1" spans="1:3">
      <c r="A27" s="48" t="s">
        <v>729</v>
      </c>
      <c r="B27" s="49"/>
      <c r="C27" s="49"/>
    </row>
    <row r="28" ht="17.25" customHeight="1" spans="1:3">
      <c r="A28" s="48" t="s">
        <v>730</v>
      </c>
      <c r="B28" s="49"/>
      <c r="C28" s="49"/>
    </row>
    <row r="29" ht="17.25" customHeight="1" spans="1:3">
      <c r="A29" s="48" t="s">
        <v>731</v>
      </c>
      <c r="B29" s="49"/>
      <c r="C29" s="49"/>
    </row>
    <row r="30" ht="17.25" customHeight="1" spans="1:3">
      <c r="A30" s="48" t="s">
        <v>732</v>
      </c>
      <c r="B30" s="49"/>
      <c r="C30" s="49"/>
    </row>
    <row r="31" ht="17.25" customHeight="1" spans="1:3">
      <c r="A31" s="48" t="s">
        <v>733</v>
      </c>
      <c r="B31" s="49"/>
      <c r="C31" s="49"/>
    </row>
    <row r="32" ht="17.25" customHeight="1" spans="1:3">
      <c r="A32" s="48" t="s">
        <v>734</v>
      </c>
      <c r="B32" s="49"/>
      <c r="C32" s="49"/>
    </row>
    <row r="33" ht="17.25" customHeight="1" spans="1:3">
      <c r="A33" s="48" t="s">
        <v>735</v>
      </c>
      <c r="B33" s="50"/>
      <c r="C33" s="53"/>
    </row>
    <row r="34" ht="17.25" customHeight="1" spans="1:3">
      <c r="A34" s="48" t="s">
        <v>736</v>
      </c>
      <c r="B34" s="50"/>
      <c r="C34" s="53"/>
    </row>
    <row r="35" ht="17.25" customHeight="1" spans="1:3">
      <c r="A35" s="48" t="s">
        <v>737</v>
      </c>
      <c r="B35" s="52"/>
      <c r="C35" s="49"/>
    </row>
    <row r="36" ht="17.25" customHeight="1" spans="1:3">
      <c r="A36" s="54" t="s">
        <v>738</v>
      </c>
      <c r="B36" s="55">
        <v>0</v>
      </c>
      <c r="C36" s="55">
        <v>1600</v>
      </c>
    </row>
    <row r="37" ht="17.25" customHeight="1" spans="1:3">
      <c r="A37" s="54" t="s">
        <v>739</v>
      </c>
      <c r="B37" s="55">
        <v>0</v>
      </c>
      <c r="C37" s="55">
        <v>0</v>
      </c>
    </row>
    <row r="38" ht="17.25" customHeight="1" spans="1:3">
      <c r="A38" s="54" t="s">
        <v>740</v>
      </c>
      <c r="B38" s="56">
        <v>0</v>
      </c>
      <c r="C38" s="56">
        <v>0</v>
      </c>
    </row>
    <row r="39" ht="17.25" customHeight="1" spans="1:3">
      <c r="A39" s="54" t="s">
        <v>741</v>
      </c>
      <c r="B39" s="55">
        <v>0</v>
      </c>
      <c r="C39" s="55">
        <v>0</v>
      </c>
    </row>
    <row r="40" ht="17.25" customHeight="1" spans="1:3">
      <c r="A40" s="48"/>
      <c r="B40" s="49"/>
      <c r="C40" s="49"/>
    </row>
    <row r="41" ht="17.25" customHeight="1" spans="1:3">
      <c r="A41" s="48"/>
      <c r="B41" s="49"/>
      <c r="C41" s="49"/>
    </row>
    <row r="42" ht="17.25" customHeight="1" spans="1:3">
      <c r="A42" s="54" t="s">
        <v>742</v>
      </c>
      <c r="B42" s="47">
        <f>B7+B36+B37+B39+B38</f>
        <v>6700</v>
      </c>
      <c r="C42" s="47">
        <f>C7+C36+C37+C39+C38</f>
        <v>5233</v>
      </c>
    </row>
  </sheetData>
  <mergeCells count="3">
    <mergeCell ref="A1:C1"/>
    <mergeCell ref="A5:C5"/>
    <mergeCell ref="A2:C4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D94"/>
  <sheetViews>
    <sheetView topLeftCell="A26" workbookViewId="0">
      <selection activeCell="G35" sqref="G35"/>
    </sheetView>
  </sheetViews>
  <sheetFormatPr defaultColWidth="9" defaultRowHeight="13.5" outlineLevelCol="3"/>
  <cols>
    <col min="1" max="1" width="18.875" style="12" customWidth="1"/>
    <col min="2" max="2" width="45.875" style="12" customWidth="1"/>
    <col min="3" max="3" width="13.125" style="12" customWidth="1"/>
    <col min="4" max="4" width="13.125" style="13" customWidth="1"/>
    <col min="5" max="16384" width="9" style="12"/>
  </cols>
  <sheetData>
    <row r="1" ht="17.25" customHeight="1" spans="1:3">
      <c r="A1" s="14" t="s">
        <v>743</v>
      </c>
      <c r="B1" s="14"/>
      <c r="C1" s="14"/>
    </row>
    <row r="2" customHeight="1" spans="1:4">
      <c r="A2" s="15" t="s">
        <v>744</v>
      </c>
      <c r="B2" s="15"/>
      <c r="C2" s="15"/>
      <c r="D2" s="15"/>
    </row>
    <row r="3" ht="10.5" customHeight="1" spans="1:4">
      <c r="A3" s="15"/>
      <c r="B3" s="15"/>
      <c r="C3" s="15"/>
      <c r="D3" s="15"/>
    </row>
    <row r="4" ht="9" customHeight="1" spans="1:4">
      <c r="A4" s="15"/>
      <c r="B4" s="15"/>
      <c r="C4" s="15"/>
      <c r="D4" s="15"/>
    </row>
    <row r="5" ht="23.25" customHeight="1" spans="1:4">
      <c r="A5" s="16" t="s">
        <v>2</v>
      </c>
      <c r="B5" s="16"/>
      <c r="C5" s="16"/>
      <c r="D5" s="17"/>
    </row>
    <row r="6" ht="32.25" customHeight="1" spans="1:4">
      <c r="A6" s="18" t="s">
        <v>106</v>
      </c>
      <c r="B6" s="18" t="s">
        <v>107</v>
      </c>
      <c r="C6" s="5" t="s">
        <v>4</v>
      </c>
      <c r="D6" s="6" t="s">
        <v>5</v>
      </c>
    </row>
    <row r="7" ht="17.25" customHeight="1" spans="1:4">
      <c r="A7" s="19" t="s">
        <v>745</v>
      </c>
      <c r="B7" s="20"/>
      <c r="C7" s="21">
        <f>C8+C12+C21+C43+C49+C54+C67+C73+C77</f>
        <v>6700</v>
      </c>
      <c r="D7" s="22">
        <f>D8+D12+D21+D43+D49+D54+D67+D73+D77</f>
        <v>5233</v>
      </c>
    </row>
    <row r="8" ht="17.25" hidden="1" customHeight="1" spans="1:4">
      <c r="A8" s="19">
        <v>207</v>
      </c>
      <c r="B8" s="20" t="s">
        <v>746</v>
      </c>
      <c r="C8" s="21">
        <f>C9</f>
        <v>0</v>
      </c>
      <c r="D8" s="22">
        <f>D9</f>
        <v>0</v>
      </c>
    </row>
    <row r="9" ht="17.25" hidden="1" customHeight="1" spans="1:4">
      <c r="A9" s="19">
        <v>20707</v>
      </c>
      <c r="B9" s="20" t="s">
        <v>747</v>
      </c>
      <c r="C9" s="21">
        <f>C10+C11</f>
        <v>0</v>
      </c>
      <c r="D9" s="22">
        <f>D11+D10</f>
        <v>0</v>
      </c>
    </row>
    <row r="10" ht="17.25" hidden="1" customHeight="1" spans="1:4">
      <c r="A10" s="23">
        <v>2070701</v>
      </c>
      <c r="B10" s="24" t="s">
        <v>748</v>
      </c>
      <c r="C10" s="25"/>
      <c r="D10" s="26"/>
    </row>
    <row r="11" ht="17.25" hidden="1" customHeight="1" spans="1:4">
      <c r="A11" s="23">
        <v>2070799</v>
      </c>
      <c r="B11" s="24" t="s">
        <v>749</v>
      </c>
      <c r="C11" s="27"/>
      <c r="D11" s="28"/>
    </row>
    <row r="12" ht="17.25" customHeight="1" spans="1:4">
      <c r="A12" s="19">
        <v>208</v>
      </c>
      <c r="B12" s="20" t="s">
        <v>307</v>
      </c>
      <c r="C12" s="21">
        <f>C13+C17</f>
        <v>0</v>
      </c>
      <c r="D12" s="22">
        <f>D13+D17</f>
        <v>10</v>
      </c>
    </row>
    <row r="13" ht="17.25" customHeight="1" spans="1:4">
      <c r="A13" s="19">
        <v>20822</v>
      </c>
      <c r="B13" s="20" t="s">
        <v>750</v>
      </c>
      <c r="C13" s="21">
        <f>C14+C15+C16</f>
        <v>0</v>
      </c>
      <c r="D13" s="22">
        <f>SUM(D14:D16)</f>
        <v>10</v>
      </c>
    </row>
    <row r="14" ht="17.25" hidden="1" customHeight="1" spans="1:4">
      <c r="A14" s="23">
        <v>2082201</v>
      </c>
      <c r="B14" s="24" t="s">
        <v>751</v>
      </c>
      <c r="C14" s="27"/>
      <c r="D14" s="28"/>
    </row>
    <row r="15" ht="17.25" customHeight="1" spans="1:4">
      <c r="A15" s="23">
        <v>2082202</v>
      </c>
      <c r="B15" s="24" t="s">
        <v>752</v>
      </c>
      <c r="C15" s="27">
        <v>0</v>
      </c>
      <c r="D15" s="28">
        <v>10</v>
      </c>
    </row>
    <row r="16" ht="17.25" hidden="1" customHeight="1" spans="1:4">
      <c r="A16" s="23">
        <v>2082299</v>
      </c>
      <c r="B16" s="24" t="s">
        <v>753</v>
      </c>
      <c r="C16" s="25"/>
      <c r="D16" s="26"/>
    </row>
    <row r="17" ht="17.25" hidden="1" customHeight="1" spans="1:4">
      <c r="A17" s="19">
        <v>20823</v>
      </c>
      <c r="B17" s="20" t="s">
        <v>754</v>
      </c>
      <c r="C17" s="21">
        <f>C18+C19+C20</f>
        <v>0</v>
      </c>
      <c r="D17" s="22">
        <f>D18+D19+D20</f>
        <v>0</v>
      </c>
    </row>
    <row r="18" ht="17.25" hidden="1" customHeight="1" spans="1:4">
      <c r="A18" s="23">
        <v>2082301</v>
      </c>
      <c r="B18" s="24" t="s">
        <v>751</v>
      </c>
      <c r="C18" s="25"/>
      <c r="D18" s="26"/>
    </row>
    <row r="19" ht="17.25" hidden="1" customHeight="1" spans="1:4">
      <c r="A19" s="23">
        <v>2082302</v>
      </c>
      <c r="B19" s="24" t="s">
        <v>752</v>
      </c>
      <c r="C19" s="25"/>
      <c r="D19" s="26"/>
    </row>
    <row r="20" ht="17.25" hidden="1" customHeight="1" spans="1:4">
      <c r="A20" s="23">
        <v>2082399</v>
      </c>
      <c r="B20" s="24" t="s">
        <v>755</v>
      </c>
      <c r="C20" s="27"/>
      <c r="D20" s="28"/>
    </row>
    <row r="21" ht="17.25" customHeight="1" spans="1:4">
      <c r="A21" s="19">
        <v>212</v>
      </c>
      <c r="B21" s="20" t="s">
        <v>469</v>
      </c>
      <c r="C21" s="21">
        <f>C22+C30+C31+C35+C41+C39</f>
        <v>6700</v>
      </c>
      <c r="D21" s="22">
        <f>D22+D30+D31+D35+D41+D39</f>
        <v>5080</v>
      </c>
    </row>
    <row r="22" ht="30" customHeight="1" spans="1:4">
      <c r="A22" s="19">
        <v>21208</v>
      </c>
      <c r="B22" s="20" t="s">
        <v>756</v>
      </c>
      <c r="C22" s="21">
        <f>SUM(C23:C29)</f>
        <v>6300</v>
      </c>
      <c r="D22" s="29">
        <f>SUM(D23:D29)</f>
        <v>5080</v>
      </c>
    </row>
    <row r="23" ht="17.25" hidden="1" customHeight="1" spans="1:4">
      <c r="A23" s="23">
        <v>2120801</v>
      </c>
      <c r="B23" s="24" t="s">
        <v>757</v>
      </c>
      <c r="C23" s="27"/>
      <c r="D23" s="28"/>
    </row>
    <row r="24" ht="17.25" hidden="1" customHeight="1" spans="1:4">
      <c r="A24" s="23">
        <v>2120802</v>
      </c>
      <c r="B24" s="24" t="s">
        <v>758</v>
      </c>
      <c r="C24" s="27"/>
      <c r="D24" s="28"/>
    </row>
    <row r="25" ht="17.25" hidden="1" customHeight="1" spans="1:4">
      <c r="A25" s="23">
        <v>2120803</v>
      </c>
      <c r="B25" s="24" t="s">
        <v>759</v>
      </c>
      <c r="C25" s="27"/>
      <c r="D25" s="28"/>
    </row>
    <row r="26" ht="17.25" customHeight="1" spans="1:4">
      <c r="A26" s="23">
        <v>2120804</v>
      </c>
      <c r="B26" s="24" t="s">
        <v>760</v>
      </c>
      <c r="C26" s="30">
        <v>3000</v>
      </c>
      <c r="D26" s="31">
        <v>870</v>
      </c>
    </row>
    <row r="27" ht="17.25" hidden="1" customHeight="1" spans="1:4">
      <c r="A27" s="23">
        <v>2120805</v>
      </c>
      <c r="B27" s="24" t="s">
        <v>761</v>
      </c>
      <c r="C27" s="27"/>
      <c r="D27" s="28"/>
    </row>
    <row r="28" ht="17.25" customHeight="1" spans="1:4">
      <c r="A28" s="23">
        <v>2120806</v>
      </c>
      <c r="B28" s="24" t="s">
        <v>762</v>
      </c>
      <c r="C28" s="30">
        <v>66</v>
      </c>
      <c r="D28" s="31">
        <v>87</v>
      </c>
    </row>
    <row r="29" ht="17.25" customHeight="1" spans="1:4">
      <c r="A29" s="23">
        <v>2120899</v>
      </c>
      <c r="B29" s="24" t="s">
        <v>763</v>
      </c>
      <c r="C29" s="30">
        <v>3234</v>
      </c>
      <c r="D29" s="31">
        <v>4123</v>
      </c>
    </row>
    <row r="30" ht="30.75" customHeight="1" spans="1:4">
      <c r="A30" s="19">
        <v>21211</v>
      </c>
      <c r="B30" s="20" t="s">
        <v>764</v>
      </c>
      <c r="C30" s="32">
        <v>0</v>
      </c>
      <c r="D30" s="33">
        <v>0</v>
      </c>
    </row>
    <row r="31" ht="17.25" customHeight="1" spans="1:4">
      <c r="A31" s="19">
        <v>21213</v>
      </c>
      <c r="B31" s="20" t="s">
        <v>765</v>
      </c>
      <c r="C31" s="21">
        <f>C32+C33+C34</f>
        <v>0</v>
      </c>
      <c r="D31" s="29">
        <f>SUM(D32:D34)</f>
        <v>0</v>
      </c>
    </row>
    <row r="32" ht="17.25" hidden="1" customHeight="1" spans="1:4">
      <c r="A32" s="23">
        <v>2121301</v>
      </c>
      <c r="B32" s="24" t="s">
        <v>766</v>
      </c>
      <c r="C32" s="25"/>
      <c r="D32" s="31"/>
    </row>
    <row r="33" ht="17.25" hidden="1" customHeight="1" spans="1:4">
      <c r="A33" s="23">
        <v>2121302</v>
      </c>
      <c r="B33" s="24" t="s">
        <v>767</v>
      </c>
      <c r="C33" s="27"/>
      <c r="D33" s="28"/>
    </row>
    <row r="34" ht="17.25" hidden="1" customHeight="1" spans="1:4">
      <c r="A34" s="23">
        <v>2121399</v>
      </c>
      <c r="B34" s="24" t="s">
        <v>768</v>
      </c>
      <c r="C34" s="27"/>
      <c r="D34" s="28"/>
    </row>
    <row r="35" ht="17.25" customHeight="1" spans="1:4">
      <c r="A35" s="19">
        <v>21214</v>
      </c>
      <c r="B35" s="20" t="s">
        <v>769</v>
      </c>
      <c r="C35" s="21">
        <f>SUM(C36:C38)</f>
        <v>400</v>
      </c>
      <c r="D35" s="22">
        <f>SUM(D36:D38)</f>
        <v>0</v>
      </c>
    </row>
    <row r="36" ht="17.25" hidden="1" customHeight="1" spans="1:4">
      <c r="A36" s="23">
        <v>2121401</v>
      </c>
      <c r="B36" s="24" t="s">
        <v>770</v>
      </c>
      <c r="C36" s="27"/>
      <c r="D36" s="28"/>
    </row>
    <row r="37" ht="17.25" hidden="1" customHeight="1" spans="1:4">
      <c r="A37" s="23">
        <v>2121402</v>
      </c>
      <c r="B37" s="24" t="s">
        <v>771</v>
      </c>
      <c r="C37" s="27"/>
      <c r="D37" s="28"/>
    </row>
    <row r="38" ht="17.25" customHeight="1" spans="1:4">
      <c r="A38" s="23">
        <v>2121499</v>
      </c>
      <c r="B38" s="24" t="s">
        <v>772</v>
      </c>
      <c r="C38" s="30">
        <v>400</v>
      </c>
      <c r="D38" s="34">
        <v>0</v>
      </c>
    </row>
    <row r="39" ht="17.25" hidden="1" customHeight="1" spans="1:4">
      <c r="A39" s="19">
        <v>21215</v>
      </c>
      <c r="B39" s="20" t="s">
        <v>773</v>
      </c>
      <c r="C39" s="35">
        <f>C40</f>
        <v>0</v>
      </c>
      <c r="D39" s="29">
        <f>D40</f>
        <v>0</v>
      </c>
    </row>
    <row r="40" ht="17.25" hidden="1" customHeight="1" spans="1:4">
      <c r="A40" s="23">
        <v>2121501</v>
      </c>
      <c r="B40" s="24" t="s">
        <v>774</v>
      </c>
      <c r="C40" s="25"/>
      <c r="D40" s="31"/>
    </row>
    <row r="41" ht="17.25" hidden="1" customHeight="1" spans="1:4">
      <c r="A41" s="19">
        <v>21218</v>
      </c>
      <c r="B41" s="20" t="s">
        <v>775</v>
      </c>
      <c r="C41" s="25"/>
      <c r="D41" s="26"/>
    </row>
    <row r="42" ht="17.25" hidden="1" customHeight="1" spans="1:4">
      <c r="A42" s="23">
        <v>2121801</v>
      </c>
      <c r="B42" s="24" t="s">
        <v>776</v>
      </c>
      <c r="C42" s="27"/>
      <c r="D42" s="28"/>
    </row>
    <row r="43" ht="17.25" customHeight="1" spans="1:4">
      <c r="A43" s="19">
        <v>213</v>
      </c>
      <c r="B43" s="20" t="s">
        <v>484</v>
      </c>
      <c r="C43" s="21">
        <f>C44+C47</f>
        <v>0</v>
      </c>
      <c r="D43" s="22">
        <f>D44+D47</f>
        <v>140</v>
      </c>
    </row>
    <row r="44" ht="17.25" customHeight="1" spans="1:4">
      <c r="A44" s="19">
        <v>21366</v>
      </c>
      <c r="B44" s="20" t="s">
        <v>777</v>
      </c>
      <c r="C44" s="21">
        <f>C45+C46</f>
        <v>0</v>
      </c>
      <c r="D44" s="29">
        <f>SUM(D45:D46)</f>
        <v>10</v>
      </c>
    </row>
    <row r="45" ht="17.25" hidden="1" customHeight="1" spans="1:4">
      <c r="A45" s="23">
        <v>2136601</v>
      </c>
      <c r="B45" s="24" t="s">
        <v>752</v>
      </c>
      <c r="C45" s="27"/>
      <c r="D45" s="28"/>
    </row>
    <row r="46" ht="17.25" customHeight="1" spans="1:4">
      <c r="A46" s="23">
        <v>2136699</v>
      </c>
      <c r="B46" s="24" t="s">
        <v>778</v>
      </c>
      <c r="C46" s="27">
        <v>0</v>
      </c>
      <c r="D46" s="28">
        <v>10</v>
      </c>
    </row>
    <row r="47" ht="17.25" customHeight="1" spans="1:4">
      <c r="A47" s="19">
        <v>21369</v>
      </c>
      <c r="B47" s="20" t="s">
        <v>779</v>
      </c>
      <c r="C47" s="21">
        <f>C48</f>
        <v>0</v>
      </c>
      <c r="D47" s="22">
        <f>D48</f>
        <v>130</v>
      </c>
    </row>
    <row r="48" ht="17.25" customHeight="1" spans="1:4">
      <c r="A48" s="23">
        <v>2136902</v>
      </c>
      <c r="B48" s="24" t="s">
        <v>780</v>
      </c>
      <c r="C48" s="27">
        <v>0</v>
      </c>
      <c r="D48" s="28">
        <v>130</v>
      </c>
    </row>
    <row r="49" ht="17.25" hidden="1" customHeight="1" spans="1:4">
      <c r="A49" s="19">
        <v>214</v>
      </c>
      <c r="B49" s="20" t="s">
        <v>540</v>
      </c>
      <c r="C49" s="21">
        <f>C50+C52</f>
        <v>0</v>
      </c>
      <c r="D49" s="29">
        <f>D50+D52</f>
        <v>0</v>
      </c>
    </row>
    <row r="50" ht="17.25" hidden="1" customHeight="1" spans="1:4">
      <c r="A50" s="19">
        <v>21462</v>
      </c>
      <c r="B50" s="20" t="s">
        <v>781</v>
      </c>
      <c r="C50" s="21">
        <f>C51</f>
        <v>0</v>
      </c>
      <c r="D50" s="29">
        <f>D51</f>
        <v>0</v>
      </c>
    </row>
    <row r="51" ht="17.25" hidden="1" customHeight="1" spans="1:4">
      <c r="A51" s="23">
        <v>2146299</v>
      </c>
      <c r="B51" s="24" t="s">
        <v>782</v>
      </c>
      <c r="C51" s="25"/>
      <c r="D51" s="26"/>
    </row>
    <row r="52" ht="17.25" hidden="1" customHeight="1" spans="1:4">
      <c r="A52" s="19">
        <v>21463</v>
      </c>
      <c r="B52" s="20" t="s">
        <v>783</v>
      </c>
      <c r="C52" s="21">
        <f>C53</f>
        <v>0</v>
      </c>
      <c r="D52" s="29">
        <f>D53</f>
        <v>0</v>
      </c>
    </row>
    <row r="53" ht="17.25" hidden="1" customHeight="1" spans="1:4">
      <c r="A53" s="23">
        <v>2146399</v>
      </c>
      <c r="B53" s="24" t="s">
        <v>784</v>
      </c>
      <c r="C53" s="25"/>
      <c r="D53" s="26"/>
    </row>
    <row r="54" ht="17.25" customHeight="1" spans="1:4">
      <c r="A54" s="19">
        <v>229</v>
      </c>
      <c r="B54" s="20" t="s">
        <v>627</v>
      </c>
      <c r="C54" s="21">
        <f>C55+C57+C60</f>
        <v>0</v>
      </c>
      <c r="D54" s="22">
        <f>D55+D57+D60</f>
        <v>3</v>
      </c>
    </row>
    <row r="55" ht="30" hidden="1" customHeight="1" spans="1:4">
      <c r="A55" s="19">
        <v>22904</v>
      </c>
      <c r="B55" s="20" t="s">
        <v>785</v>
      </c>
      <c r="C55" s="32">
        <f>C56</f>
        <v>0</v>
      </c>
      <c r="D55" s="33">
        <f>D56</f>
        <v>0</v>
      </c>
    </row>
    <row r="56" ht="46.5" hidden="1" customHeight="1" spans="1:4">
      <c r="A56" s="23">
        <v>2290402</v>
      </c>
      <c r="B56" s="24" t="s">
        <v>786</v>
      </c>
      <c r="C56" s="27"/>
      <c r="D56" s="28"/>
    </row>
    <row r="57" ht="17.25" hidden="1" customHeight="1" spans="1:4">
      <c r="A57" s="19">
        <v>22908</v>
      </c>
      <c r="B57" s="20" t="s">
        <v>787</v>
      </c>
      <c r="C57" s="21">
        <f>SUM(C58:C59)</f>
        <v>0</v>
      </c>
      <c r="D57" s="22">
        <f>SUM(D58:D59)</f>
        <v>0</v>
      </c>
    </row>
    <row r="58" ht="17.25" hidden="1" customHeight="1" spans="1:4">
      <c r="A58" s="23">
        <v>2290804</v>
      </c>
      <c r="B58" s="24" t="s">
        <v>788</v>
      </c>
      <c r="C58" s="27"/>
      <c r="D58" s="28"/>
    </row>
    <row r="59" ht="17.25" hidden="1" customHeight="1" spans="1:4">
      <c r="A59" s="23">
        <v>2290805</v>
      </c>
      <c r="B59" s="24" t="s">
        <v>789</v>
      </c>
      <c r="C59" s="27"/>
      <c r="D59" s="28"/>
    </row>
    <row r="60" ht="17.25" customHeight="1" spans="1:4">
      <c r="A60" s="19">
        <v>22960</v>
      </c>
      <c r="B60" s="20" t="s">
        <v>790</v>
      </c>
      <c r="C60" s="21">
        <f>SUM(C61:C66)</f>
        <v>0</v>
      </c>
      <c r="D60" s="22">
        <f>SUM(D61:D66)</f>
        <v>3</v>
      </c>
    </row>
    <row r="61" ht="17.25" customHeight="1" spans="1:4">
      <c r="A61" s="23">
        <v>2296002</v>
      </c>
      <c r="B61" s="24" t="s">
        <v>791</v>
      </c>
      <c r="C61" s="30">
        <v>0</v>
      </c>
      <c r="D61" s="36">
        <v>2</v>
      </c>
    </row>
    <row r="62" ht="17.25" hidden="1" customHeight="1" spans="1:4">
      <c r="A62" s="23">
        <v>2296003</v>
      </c>
      <c r="B62" s="24" t="s">
        <v>792</v>
      </c>
      <c r="C62" s="30"/>
      <c r="D62" s="36"/>
    </row>
    <row r="63" ht="17.25" hidden="1" customHeight="1" spans="1:4">
      <c r="A63" s="23">
        <v>2296004</v>
      </c>
      <c r="B63" s="24" t="s">
        <v>793</v>
      </c>
      <c r="C63" s="27"/>
      <c r="D63" s="28"/>
    </row>
    <row r="64" ht="17.25" customHeight="1" spans="1:4">
      <c r="A64" s="23">
        <v>2296006</v>
      </c>
      <c r="B64" s="24" t="s">
        <v>794</v>
      </c>
      <c r="C64" s="30">
        <v>0</v>
      </c>
      <c r="D64" s="36">
        <v>1</v>
      </c>
    </row>
    <row r="65" ht="17.25" hidden="1" customHeight="1" spans="1:4">
      <c r="A65" s="23">
        <v>2296013</v>
      </c>
      <c r="B65" s="24" t="s">
        <v>795</v>
      </c>
      <c r="C65" s="27"/>
      <c r="D65" s="28"/>
    </row>
    <row r="66" ht="17.25" hidden="1" customHeight="1" spans="1:4">
      <c r="A66" s="23">
        <v>2296099</v>
      </c>
      <c r="B66" s="24" t="s">
        <v>796</v>
      </c>
      <c r="C66" s="27"/>
      <c r="D66" s="28"/>
    </row>
    <row r="67" ht="17.25" hidden="1" customHeight="1" spans="1:4">
      <c r="A67" s="19">
        <v>232</v>
      </c>
      <c r="B67" s="20" t="s">
        <v>630</v>
      </c>
      <c r="C67" s="21">
        <f>C68</f>
        <v>0</v>
      </c>
      <c r="D67" s="22">
        <f>D68</f>
        <v>0</v>
      </c>
    </row>
    <row r="68" ht="17.25" hidden="1" customHeight="1" spans="1:4">
      <c r="A68" s="19">
        <v>23204</v>
      </c>
      <c r="B68" s="20" t="s">
        <v>797</v>
      </c>
      <c r="C68" s="21">
        <f>SUM(C69:C72)</f>
        <v>0</v>
      </c>
      <c r="D68" s="22">
        <f>SUM(D69:D72)</f>
        <v>0</v>
      </c>
    </row>
    <row r="69" ht="17.25" hidden="1" customHeight="1" spans="1:4">
      <c r="A69" s="23">
        <v>2320411</v>
      </c>
      <c r="B69" s="24" t="s">
        <v>798</v>
      </c>
      <c r="C69" s="27"/>
      <c r="D69" s="28"/>
    </row>
    <row r="70" ht="17.25" hidden="1" customHeight="1" spans="1:4">
      <c r="A70" s="23">
        <v>2320431</v>
      </c>
      <c r="B70" s="24" t="s">
        <v>799</v>
      </c>
      <c r="C70" s="27"/>
      <c r="D70" s="28"/>
    </row>
    <row r="71" ht="26.25" hidden="1" customHeight="1" spans="1:4">
      <c r="A71" s="23">
        <v>2320498</v>
      </c>
      <c r="B71" s="24" t="s">
        <v>800</v>
      </c>
      <c r="C71" s="27"/>
      <c r="D71" s="28"/>
    </row>
    <row r="72" ht="17.25" hidden="1" customHeight="1" spans="1:4">
      <c r="A72" s="23">
        <v>2320499</v>
      </c>
      <c r="B72" s="24" t="s">
        <v>801</v>
      </c>
      <c r="C72" s="27"/>
      <c r="D72" s="28"/>
    </row>
    <row r="73" ht="17.25" hidden="1" customHeight="1" spans="1:4">
      <c r="A73" s="19">
        <v>233</v>
      </c>
      <c r="B73" s="20" t="s">
        <v>633</v>
      </c>
      <c r="C73" s="21">
        <f>C74</f>
        <v>0</v>
      </c>
      <c r="D73" s="22">
        <f>D74</f>
        <v>0</v>
      </c>
    </row>
    <row r="74" ht="17.25" hidden="1" customHeight="1" spans="1:4">
      <c r="A74" s="19">
        <v>23304</v>
      </c>
      <c r="B74" s="20" t="s">
        <v>802</v>
      </c>
      <c r="C74" s="21">
        <f>SUM(C75:C76)</f>
        <v>0</v>
      </c>
      <c r="D74" s="22">
        <f>SUM(D75:D76)</f>
        <v>0</v>
      </c>
    </row>
    <row r="75" ht="17.25" hidden="1" customHeight="1" spans="1:4">
      <c r="A75" s="23">
        <v>2330411</v>
      </c>
      <c r="B75" s="24" t="s">
        <v>803</v>
      </c>
      <c r="C75" s="27"/>
      <c r="D75" s="28"/>
    </row>
    <row r="76" ht="17.25" hidden="1" customHeight="1" spans="1:4">
      <c r="A76" s="23">
        <v>2330498</v>
      </c>
      <c r="B76" s="24" t="s">
        <v>804</v>
      </c>
      <c r="C76" s="27"/>
      <c r="D76" s="28"/>
    </row>
    <row r="77" ht="17.25" hidden="1" customHeight="1" spans="1:4">
      <c r="A77" s="19">
        <v>234</v>
      </c>
      <c r="B77" s="20" t="s">
        <v>805</v>
      </c>
      <c r="C77" s="32">
        <f>C78+C83</f>
        <v>0</v>
      </c>
      <c r="D77" s="33">
        <f>D78+D83</f>
        <v>0</v>
      </c>
    </row>
    <row r="78" ht="17.25" hidden="1" customHeight="1" spans="1:4">
      <c r="A78" s="19">
        <v>23401</v>
      </c>
      <c r="B78" s="20" t="s">
        <v>806</v>
      </c>
      <c r="C78" s="32">
        <f>SUM(C79:C82)</f>
        <v>0</v>
      </c>
      <c r="D78" s="33">
        <f>SUM(D79:D82)</f>
        <v>0</v>
      </c>
    </row>
    <row r="79" ht="17.25" hidden="1" customHeight="1" spans="1:4">
      <c r="A79" s="23">
        <v>2340101</v>
      </c>
      <c r="B79" s="24" t="s">
        <v>807</v>
      </c>
      <c r="C79" s="27"/>
      <c r="D79" s="28"/>
    </row>
    <row r="80" ht="17.25" hidden="1" customHeight="1" spans="1:4">
      <c r="A80" s="23">
        <v>2340102</v>
      </c>
      <c r="B80" s="24" t="s">
        <v>808</v>
      </c>
      <c r="C80" s="27"/>
      <c r="D80" s="28"/>
    </row>
    <row r="81" ht="17.25" hidden="1" customHeight="1" spans="1:4">
      <c r="A81" s="23">
        <v>2340108</v>
      </c>
      <c r="B81" s="24" t="s">
        <v>809</v>
      </c>
      <c r="C81" s="27"/>
      <c r="D81" s="28"/>
    </row>
    <row r="82" ht="17.25" hidden="1" customHeight="1" spans="1:4">
      <c r="A82" s="23">
        <v>2340109</v>
      </c>
      <c r="B82" s="24" t="s">
        <v>810</v>
      </c>
      <c r="C82" s="27"/>
      <c r="D82" s="28"/>
    </row>
    <row r="83" ht="17.25" hidden="1" customHeight="1" spans="1:4">
      <c r="A83" s="19">
        <v>23402</v>
      </c>
      <c r="B83" s="20" t="s">
        <v>811</v>
      </c>
      <c r="C83" s="32"/>
      <c r="D83" s="33"/>
    </row>
    <row r="84" ht="17.25" hidden="1" customHeight="1" spans="1:4">
      <c r="A84" s="23">
        <v>2340299</v>
      </c>
      <c r="B84" s="24" t="s">
        <v>812</v>
      </c>
      <c r="C84" s="27"/>
      <c r="D84" s="28"/>
    </row>
    <row r="85" ht="17.25" customHeight="1" spans="1:4">
      <c r="A85" s="19" t="s">
        <v>57</v>
      </c>
      <c r="B85" s="20"/>
      <c r="C85" s="21">
        <v>0</v>
      </c>
      <c r="D85" s="22">
        <v>0</v>
      </c>
    </row>
    <row r="86" ht="17.25" hidden="1" customHeight="1" spans="1:4">
      <c r="A86" s="23">
        <v>2300402</v>
      </c>
      <c r="B86" s="37" t="s">
        <v>813</v>
      </c>
      <c r="C86" s="27"/>
      <c r="D86" s="28"/>
    </row>
    <row r="87" ht="17.25" customHeight="1" spans="1:4">
      <c r="A87" s="19" t="s">
        <v>59</v>
      </c>
      <c r="B87" s="38"/>
      <c r="C87" s="21">
        <v>0</v>
      </c>
      <c r="D87" s="22">
        <v>0</v>
      </c>
    </row>
    <row r="88" ht="17.25" hidden="1" customHeight="1" spans="1:4">
      <c r="A88" s="23">
        <v>23104</v>
      </c>
      <c r="B88" s="37" t="s">
        <v>814</v>
      </c>
      <c r="C88" s="25">
        <v>0</v>
      </c>
      <c r="D88" s="26">
        <v>0</v>
      </c>
    </row>
    <row r="89" ht="17.25" customHeight="1" spans="1:4">
      <c r="A89" s="19" t="s">
        <v>815</v>
      </c>
      <c r="B89" s="20"/>
      <c r="C89" s="21">
        <f>C90</f>
        <v>0</v>
      </c>
      <c r="D89" s="22">
        <f>D90</f>
        <v>0</v>
      </c>
    </row>
    <row r="90" ht="17.25" hidden="1" customHeight="1" spans="1:4">
      <c r="A90" s="23">
        <v>2300802</v>
      </c>
      <c r="B90" s="24" t="s">
        <v>816</v>
      </c>
      <c r="C90" s="27"/>
      <c r="D90" s="28"/>
    </row>
    <row r="91" ht="17.25" customHeight="1" spans="1:4">
      <c r="A91" s="19" t="s">
        <v>817</v>
      </c>
      <c r="B91" s="20"/>
      <c r="C91" s="21">
        <f>C92</f>
        <v>0</v>
      </c>
      <c r="D91" s="22">
        <f>D92</f>
        <v>0</v>
      </c>
    </row>
    <row r="92" ht="17.25" hidden="1" customHeight="1" spans="1:4">
      <c r="A92" s="23">
        <v>2300902</v>
      </c>
      <c r="B92" s="24" t="s">
        <v>818</v>
      </c>
      <c r="C92" s="27"/>
      <c r="D92" s="28"/>
    </row>
    <row r="93" ht="17.25" customHeight="1" spans="1:4">
      <c r="A93" s="39" t="s">
        <v>646</v>
      </c>
      <c r="B93" s="40"/>
      <c r="C93" s="21">
        <f>C7+C85+C87+C89+C91</f>
        <v>6700</v>
      </c>
      <c r="D93" s="22">
        <f>D7+D85+D87+D89+D91</f>
        <v>5233</v>
      </c>
    </row>
    <row r="94" s="11" customFormat="1" customHeight="1" spans="4:4">
      <c r="D94" s="41"/>
    </row>
  </sheetData>
  <mergeCells count="4">
    <mergeCell ref="A1:D1"/>
    <mergeCell ref="A5:D5"/>
    <mergeCell ref="A93:B93"/>
    <mergeCell ref="A2:D4"/>
  </mergeCells>
  <pageMargins left="0.511811023622047" right="0.31496062992126" top="0.551181102362205" bottom="0.551181102362205" header="0.31496062992126" footer="0.31496062992126"/>
  <pageSetup paperSize="9" scale="90" orientation="portrait"/>
  <headerFooter>
    <oddFooter>&amp;C&amp;"宋体,常规"&amp;12第 &amp;"宋体,常规"&amp;12&amp;P&amp;"宋体,常规"&amp;12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C12"/>
  <sheetViews>
    <sheetView workbookViewId="0">
      <selection activeCell="G8" sqref="G8"/>
    </sheetView>
  </sheetViews>
  <sheetFormatPr defaultColWidth="9" defaultRowHeight="13.5" outlineLevelCol="2"/>
  <cols>
    <col min="1" max="1" width="46" style="1" customWidth="1"/>
    <col min="2" max="2" width="15.75" style="1" customWidth="1"/>
    <col min="3" max="3" width="22.125" style="1" customWidth="1"/>
    <col min="4" max="16384" width="9" style="1"/>
  </cols>
  <sheetData>
    <row r="1" spans="1:1">
      <c r="A1" s="1" t="s">
        <v>819</v>
      </c>
    </row>
    <row r="2" ht="30.75" customHeight="1" spans="1:3">
      <c r="A2" s="2" t="s">
        <v>820</v>
      </c>
      <c r="B2" s="2"/>
      <c r="C2" s="2"/>
    </row>
    <row r="3" ht="18.75" customHeight="1" spans="3:3">
      <c r="C3" s="3" t="s">
        <v>2</v>
      </c>
    </row>
    <row r="4" ht="24" customHeight="1" spans="1:3">
      <c r="A4" s="4" t="s">
        <v>708</v>
      </c>
      <c r="B4" s="5" t="s">
        <v>4</v>
      </c>
      <c r="C4" s="6" t="s">
        <v>5</v>
      </c>
    </row>
    <row r="5" ht="27" customHeight="1" spans="1:3">
      <c r="A5" s="7" t="s">
        <v>821</v>
      </c>
      <c r="B5" s="7">
        <f>B6+B7+B10</f>
        <v>88</v>
      </c>
      <c r="C5" s="7">
        <f>C6+C7+C10</f>
        <v>26</v>
      </c>
    </row>
    <row r="6" ht="27" customHeight="1" spans="1:3">
      <c r="A6" s="7" t="s">
        <v>822</v>
      </c>
      <c r="B6" s="8">
        <v>0</v>
      </c>
      <c r="C6" s="8">
        <v>0</v>
      </c>
    </row>
    <row r="7" ht="27" customHeight="1" spans="1:3">
      <c r="A7" s="7" t="s">
        <v>823</v>
      </c>
      <c r="B7" s="8">
        <f>B8+B9</f>
        <v>25</v>
      </c>
      <c r="C7" s="8">
        <f>C8+C9</f>
        <v>15</v>
      </c>
    </row>
    <row r="8" ht="27" customHeight="1" spans="1:3">
      <c r="A8" s="7" t="s">
        <v>824</v>
      </c>
      <c r="B8" s="8">
        <v>0</v>
      </c>
      <c r="C8" s="8">
        <v>0</v>
      </c>
    </row>
    <row r="9" ht="27" customHeight="1" spans="1:3">
      <c r="A9" s="7" t="s">
        <v>825</v>
      </c>
      <c r="B9" s="9">
        <v>25</v>
      </c>
      <c r="C9" s="9">
        <v>15</v>
      </c>
    </row>
    <row r="10" ht="27" customHeight="1" spans="1:3">
      <c r="A10" s="7" t="s">
        <v>826</v>
      </c>
      <c r="B10" s="9">
        <v>63</v>
      </c>
      <c r="C10" s="9">
        <v>11</v>
      </c>
    </row>
    <row r="12" ht="30.75" customHeight="1" spans="1:3">
      <c r="A12" s="10" t="s">
        <v>827</v>
      </c>
      <c r="B12" s="10"/>
      <c r="C12" s="10"/>
    </row>
  </sheetData>
  <mergeCells count="2">
    <mergeCell ref="A2:C2"/>
    <mergeCell ref="A12:C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Sky123.Org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表1.2022年一般公共预算收支决算表</vt:lpstr>
      <vt:lpstr>表2.2022年一般公共预算收入决算表</vt:lpstr>
      <vt:lpstr>表3.2022年一般公共预算支出决算表</vt:lpstr>
      <vt:lpstr>表4.2022年一般公共预算支出决算表（按经济分类）</vt:lpstr>
      <vt:lpstr>表5.2022年政府性基金收入决算表</vt:lpstr>
      <vt:lpstr>表6.2022年政府性基金支出决算表</vt:lpstr>
      <vt:lpstr>表7.2022年一般公共预算“三公”经费决算表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刘凤华</dc:creator>
  <cp:lastModifiedBy>Administrator</cp:lastModifiedBy>
  <cp:revision>0</cp:revision>
  <dcterms:created xsi:type="dcterms:W3CDTF">2018-08-15T07:08:00Z</dcterms:created>
  <cp:lastPrinted>2021-09-16T03:49:00Z</cp:lastPrinted>
  <dcterms:modified xsi:type="dcterms:W3CDTF">2023-08-25T01:09:11Z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D28103D1613F4C8B83F43E3E9A4EB5E2</vt:lpwstr>
  </property>
</Properties>
</file>