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937" firstSheet="2" activeTab="6"/>
  </bookViews>
  <sheets>
    <sheet name="表1.2022年一般公共预算收支决算表" sheetId="20" r:id="rId1"/>
    <sheet name="表2.2022年一般公共预算收入决算表" sheetId="19" r:id="rId2"/>
    <sheet name="表3.2022年一般公共预算支出决算表" sheetId="23" r:id="rId3"/>
    <sheet name="表4.2022年一般公共预算支出决算表（按经济分类）" sheetId="24" r:id="rId4"/>
    <sheet name="表5.2022年政府性基金收入决算" sheetId="26" r:id="rId5"/>
    <sheet name="表6.2022年政府性基金支出决算表" sheetId="13" r:id="rId6"/>
    <sheet name="表7.2022年一般公共预算“三公”经费决算表" sheetId="25" r:id="rId7"/>
  </sheets>
  <definedNames>
    <definedName name="_xlnm._FilterDatabase" localSheetId="2" hidden="1">表3.2022年一般公共预算支出决算表!$A$6:$E$669</definedName>
    <definedName name="_xlnm.Print_Titles" localSheetId="0">表1.2022年一般公共预算收支决算表!$1:$4</definedName>
    <definedName name="_xlnm.Print_Titles" localSheetId="1">表2.2022年一般公共预算收入决算表!$1:$5</definedName>
    <definedName name="_xlnm.Print_Titles" localSheetId="2">表3.2022年一般公共预算支出决算表!$1:$4</definedName>
    <definedName name="_xlnm.Print_Titles" localSheetId="5">表6.2022年政府性基金支出决算表!$1:$6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<sst xmlns="http://schemas.openxmlformats.org/spreadsheetml/2006/main" count="1005" uniqueCount="818">
  <si>
    <t>附件1-1</t>
  </si>
  <si>
    <t>2022年鹤山市雅瑶镇一般公共预算收支决算表</t>
  </si>
  <si>
    <t>单位：万元</t>
  </si>
  <si>
    <t>收入项目</t>
  </si>
  <si>
    <r>
      <rPr>
        <b/>
        <sz val="11"/>
        <rFont val="宋体"/>
        <charset val="134"/>
      </rPr>
      <t>202</t>
    </r>
    <r>
      <rPr>
        <b/>
        <sz val="11"/>
        <rFont val="宋体"/>
        <charset val="134"/>
      </rPr>
      <t>2</t>
    </r>
    <r>
      <rPr>
        <b/>
        <sz val="11"/>
        <rFont val="宋体"/>
        <charset val="134"/>
      </rPr>
      <t>年预算数</t>
    </r>
  </si>
  <si>
    <r>
      <rPr>
        <b/>
        <sz val="11"/>
        <rFont val="宋体"/>
        <charset val="134"/>
      </rPr>
      <t>202</t>
    </r>
    <r>
      <rPr>
        <b/>
        <sz val="11"/>
        <rFont val="宋体"/>
        <charset val="134"/>
      </rPr>
      <t>2</t>
    </r>
    <r>
      <rPr>
        <b/>
        <sz val="11"/>
        <rFont val="宋体"/>
        <charset val="134"/>
      </rPr>
      <t>年决算数</t>
    </r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</si>
  <si>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</si>
  <si>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</si>
  <si>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</si>
  <si>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</si>
  <si>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</si>
  <si>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</si>
  <si>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</si>
  <si>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</si>
  <si>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</si>
  <si>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</si>
  <si>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</si>
  <si>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</si>
  <si>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</si>
  <si>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</si>
  <si>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</si>
  <si>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</si>
  <si>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</si>
  <si>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</si>
  <si>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</si>
  <si>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</si>
  <si>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</si>
  <si>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</si>
  <si>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</si>
  <si>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</si>
  <si>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</si>
  <si>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</si>
  <si>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</si>
  <si>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</si>
  <si>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</si>
  <si>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</si>
  <si>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</si>
  <si>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</si>
  <si>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</si>
  <si>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</si>
  <si>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</si>
  <si>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</si>
  <si>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</si>
  <si>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</si>
  <si>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</si>
  <si>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</si>
  <si>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</si>
  <si>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</si>
  <si>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</si>
  <si>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</si>
  <si>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</si>
  <si>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</si>
  <si>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</si>
  <si>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</si>
  <si>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</si>
  <si>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</si>
  <si>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</si>
  <si>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</si>
  <si>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</si>
  <si>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</si>
  <si>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</si>
  <si>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</si>
  <si>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</si>
  <si>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</si>
  <si>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专项转移支付收入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</si>
  <si>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</si>
  <si>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</si>
  <si>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</si>
  <si>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</si>
  <si>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</si>
  <si>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</si>
  <si>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</si>
  <si>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附件1-2</t>
  </si>
  <si>
    <t>2022年鹤山市雅瑶镇一般公共预算收入决算表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</si>
  <si>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</si>
  <si>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</si>
  <si>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</si>
  <si>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</si>
  <si>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</si>
  <si>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</si>
  <si>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</si>
  <si>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</si>
  <si>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</si>
  <si>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</si>
  <si>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</si>
  <si>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</si>
  <si>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</si>
  <si>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</si>
  <si>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</si>
  <si>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</si>
  <si>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</si>
  <si>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</si>
  <si>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</si>
  <si>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</si>
  <si>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</si>
  <si>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</si>
  <si>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</si>
  <si>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</si>
  <si>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</si>
  <si>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</si>
  <si>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</si>
  <si>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 xml:space="preserve">  专项转移支付收入</t>
  </si>
  <si>
    <t>四、上年结余收入</t>
  </si>
  <si>
    <t>六、动用预算稳定调节基金</t>
  </si>
  <si>
    <t>附件1-3</t>
  </si>
  <si>
    <t>2022年鹤山市雅瑶镇一般公共预算支出决算表</t>
  </si>
  <si>
    <t>科目号</t>
  </si>
  <si>
    <t>科目名称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</si>
  <si>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</si>
  <si>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</si>
  <si>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</si>
  <si>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</si>
  <si>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</si>
  <si>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</si>
  <si>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</si>
  <si>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</si>
  <si>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</si>
  <si>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</si>
  <si>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</si>
  <si>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</si>
  <si>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</si>
  <si>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</si>
  <si>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</si>
  <si>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</si>
  <si>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</si>
  <si>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</si>
  <si>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</si>
  <si>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专项业务活动</t>
  </si>
  <si>
    <t>政务公开审批</t>
  </si>
  <si>
    <t>信访事务</t>
  </si>
  <si>
    <t>事业运行</t>
  </si>
  <si>
    <t>其他政府办公厅（室）及相关机构事务支出</t>
  </si>
  <si>
    <t xml:space="preserve"> 发展与改革事务</t>
  </si>
  <si>
    <t>战略规划与实施</t>
  </si>
  <si>
    <t>社会事业发展规划</t>
  </si>
  <si>
    <t>物价管理</t>
  </si>
  <si>
    <t>其他发展与改革事务支出</t>
  </si>
  <si>
    <t xml:space="preserve"> 统计信息事务</t>
  </si>
  <si>
    <t>专项统计业务</t>
  </si>
  <si>
    <t>统计管理</t>
  </si>
  <si>
    <t>专项普查活动</t>
  </si>
  <si>
    <t>其他统计信息事务支出</t>
  </si>
  <si>
    <t xml:space="preserve"> 财政事务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</si>
  <si>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</si>
  <si>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</si>
  <si>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</si>
  <si>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</si>
  <si>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</si>
  <si>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</si>
  <si>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代扣代收代征税款手续费</t>
  </si>
  <si>
    <t>其他税收事务支出</t>
  </si>
  <si>
    <t xml:space="preserve"> 审计事务</t>
  </si>
  <si>
    <t>审计业务</t>
  </si>
  <si>
    <t>其他审计事务支出</t>
  </si>
  <si>
    <t xml:space="preserve"> 海关事务</t>
  </si>
  <si>
    <t>其他海关事务支出</t>
  </si>
  <si>
    <t xml:space="preserve"> 人力资源事务</t>
  </si>
  <si>
    <t>其他人力资源事务支出</t>
  </si>
  <si>
    <t xml:space="preserve"> 纪检监察事务</t>
  </si>
  <si>
    <t>大案要案查处</t>
  </si>
  <si>
    <t>派驻派出机构</t>
  </si>
  <si>
    <t>其他纪检监察事务支出</t>
  </si>
  <si>
    <t xml:space="preserve"> 商贸事务</t>
  </si>
  <si>
    <t>国内贸易管理</t>
  </si>
  <si>
    <t>招商引资</t>
  </si>
  <si>
    <t>其他商贸事务支出</t>
  </si>
  <si>
    <t xml:space="preserve"> 知识产权事务</t>
  </si>
  <si>
    <t>知识产权宏观管理</t>
  </si>
  <si>
    <t>其他知识产权事务支出</t>
  </si>
  <si>
    <t xml:space="preserve"> 港澳台侨事务</t>
  </si>
  <si>
    <t>华侨事务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</si>
  <si>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</si>
  <si>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</si>
  <si>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</si>
  <si>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</si>
  <si>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</si>
  <si>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</si>
  <si>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</si>
  <si>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</si>
  <si>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</si>
  <si>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</si>
  <si>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</si>
  <si>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</si>
  <si>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</si>
  <si>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</si>
  <si>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</si>
  <si>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</si>
  <si>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</si>
  <si>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其他统战事务支出</t>
  </si>
  <si>
    <t>网络事务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</si>
  <si>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</si>
  <si>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</si>
  <si>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</si>
  <si>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</si>
  <si>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</si>
  <si>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</si>
  <si>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</si>
  <si>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</si>
  <si>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</si>
  <si>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</si>
  <si>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</si>
  <si>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其他一般公共服务支出</t>
  </si>
  <si>
    <t>国防支出</t>
  </si>
  <si>
    <t xml:space="preserve"> 国防动员</t>
  </si>
  <si>
    <t>兵役征集</t>
  </si>
  <si>
    <t>人民防空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</si>
  <si>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</si>
  <si>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</si>
  <si>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</si>
  <si>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</si>
  <si>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</si>
  <si>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其他武装警察部队支出</t>
  </si>
  <si>
    <t xml:space="preserve"> 公安</t>
  </si>
  <si>
    <t>禁毒服务</t>
  </si>
  <si>
    <t>执法办案</t>
  </si>
  <si>
    <t>其他公安支出</t>
  </si>
  <si>
    <t xml:space="preserve"> 检察</t>
  </si>
  <si>
    <t>其他检察支出</t>
  </si>
  <si>
    <t xml:space="preserve"> 法院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</si>
  <si>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</si>
  <si>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</si>
  <si>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</si>
  <si>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</si>
  <si>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</si>
  <si>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</si>
  <si>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社区矫正</t>
  </si>
  <si>
    <t>法制建设</t>
  </si>
  <si>
    <t>其他司法支出</t>
  </si>
  <si>
    <t xml:space="preserve"> 强制隔离戒毒</t>
  </si>
  <si>
    <t>强制隔离戒毒人员生活</t>
  </si>
  <si>
    <t>缉私警察</t>
  </si>
  <si>
    <t>缉私业务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</si>
  <si>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</si>
  <si>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</si>
  <si>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</si>
  <si>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</si>
  <si>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</si>
  <si>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</si>
  <si>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</si>
  <si>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</si>
  <si>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</si>
  <si>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</si>
  <si>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</si>
  <si>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</si>
  <si>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</si>
  <si>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中等职业教育</t>
  </si>
  <si>
    <t>职业高中教育</t>
  </si>
  <si>
    <t>高等职业教育</t>
  </si>
  <si>
    <t>其他职业教育支出</t>
  </si>
  <si>
    <t xml:space="preserve"> 广播电视教育</t>
  </si>
  <si>
    <t>广播电视学校</t>
  </si>
  <si>
    <t xml:space="preserve"> 特殊教育</t>
  </si>
  <si>
    <t>特殊学校教育</t>
  </si>
  <si>
    <t>其他特殊教育支出</t>
  </si>
  <si>
    <t xml:space="preserve"> 进修及培训</t>
  </si>
  <si>
    <t>教师进修</t>
  </si>
  <si>
    <t>干部教育</t>
  </si>
  <si>
    <t>培训支出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</si>
  <si>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</si>
  <si>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</si>
  <si>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</si>
  <si>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</si>
  <si>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</si>
  <si>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</si>
  <si>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</si>
  <si>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</si>
  <si>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</si>
  <si>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</si>
  <si>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</si>
  <si>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</si>
  <si>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 xml:space="preserve"> 技术研究与开发</t>
  </si>
  <si>
    <t>应用技术研究与开发</t>
  </si>
  <si>
    <t>产业技术研究与开发</t>
  </si>
  <si>
    <t>其他技术研究与开发支出</t>
  </si>
  <si>
    <t xml:space="preserve"> 科技条件与服务</t>
  </si>
  <si>
    <t>其他科技条件与服务支出</t>
  </si>
  <si>
    <t xml:space="preserve"> 其他科学技术支出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</si>
  <si>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</si>
  <si>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</si>
  <si>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</si>
  <si>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</si>
  <si>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</si>
  <si>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</si>
  <si>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</si>
  <si>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</si>
  <si>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</si>
  <si>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</si>
  <si>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</si>
  <si>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</si>
  <si>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</si>
  <si>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</si>
  <si>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</si>
  <si>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</si>
  <si>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 xml:space="preserve"> 体育</t>
  </si>
  <si>
    <t>运动项目管理</t>
  </si>
  <si>
    <t>体育场馆</t>
  </si>
  <si>
    <t>其他体育支出</t>
  </si>
  <si>
    <t xml:space="preserve"> 新闻出版电影</t>
  </si>
  <si>
    <t xml:space="preserve">   新闻通讯</t>
  </si>
  <si>
    <t xml:space="preserve">   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</si>
  <si>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</si>
  <si>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</si>
  <si>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</si>
  <si>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</si>
  <si>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</si>
  <si>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</si>
  <si>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 xml:space="preserve">  宣传文化发展专项支出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</si>
  <si>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</si>
  <si>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</si>
  <si>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</si>
  <si>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</si>
  <si>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</si>
  <si>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就业管理事务</t>
  </si>
  <si>
    <t>社会保险经办机构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</si>
  <si>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</si>
  <si>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</si>
  <si>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</si>
  <si>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</si>
  <si>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基层政权建设和社区治理</t>
  </si>
  <si>
    <t>其他民政管理事务支出</t>
  </si>
  <si>
    <t xml:space="preserve"> 行政事业单位离退休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</si>
  <si>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</si>
  <si>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</si>
  <si>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</si>
  <si>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</si>
  <si>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</si>
  <si>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</si>
  <si>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</si>
  <si>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</si>
  <si>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</si>
  <si>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</si>
  <si>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</si>
  <si>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</si>
  <si>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</si>
  <si>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</si>
  <si>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</si>
  <si>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</si>
  <si>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</si>
  <si>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</si>
  <si>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就业补助</t>
  </si>
  <si>
    <t>职业培训补贴</t>
  </si>
  <si>
    <t>社会保险补贴</t>
  </si>
  <si>
    <t>高技能人才培养补助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</si>
  <si>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</si>
  <si>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</si>
  <si>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</si>
  <si>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</si>
  <si>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</si>
  <si>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</si>
  <si>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</si>
  <si>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</si>
  <si>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</si>
  <si>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</si>
  <si>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</si>
  <si>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</si>
  <si>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</si>
  <si>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</si>
  <si>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</si>
  <si>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</si>
  <si>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</si>
  <si>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</si>
  <si>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</si>
  <si>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</si>
  <si>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</si>
  <si>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</si>
  <si>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</si>
  <si>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</si>
  <si>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</si>
  <si>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</si>
  <si>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</si>
  <si>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</si>
  <si>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</si>
  <si>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</si>
  <si>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</si>
  <si>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</si>
  <si>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</si>
  <si>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</si>
  <si>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</si>
  <si>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</si>
  <si>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</si>
  <si>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</si>
  <si>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</si>
  <si>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</si>
  <si>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</si>
  <si>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</si>
  <si>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财政对城乡居民基本养老保险基金的补助</t>
  </si>
  <si>
    <t>财政对其他基本养老保险基金的补助</t>
  </si>
  <si>
    <t xml:space="preserve"> 退役军人管理事务</t>
  </si>
  <si>
    <t>拥军优属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</si>
  <si>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</si>
  <si>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</si>
  <si>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</si>
  <si>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</si>
  <si>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</si>
  <si>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</si>
  <si>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</si>
  <si>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</si>
  <si>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</si>
  <si>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妇产医院</t>
  </si>
  <si>
    <t>其他专科医院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</si>
  <si>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</si>
  <si>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</si>
  <si>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</si>
  <si>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</si>
  <si>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</si>
  <si>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</si>
  <si>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</si>
  <si>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</si>
  <si>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</si>
  <si>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</si>
  <si>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</si>
  <si>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</si>
  <si>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</si>
  <si>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</si>
  <si>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</si>
  <si>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 xml:space="preserve"> 计划生育事务</t>
  </si>
  <si>
    <t>计划生育机构</t>
  </si>
  <si>
    <t>计划生育服务</t>
  </si>
  <si>
    <t>其他计划生育事务支出</t>
  </si>
  <si>
    <t xml:space="preserve"> 食品和药品监督管理事务</t>
  </si>
  <si>
    <t>其他食品和药品监督管理事务支出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</si>
  <si>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</si>
  <si>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</si>
  <si>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</si>
  <si>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</si>
  <si>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</si>
  <si>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</si>
  <si>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</si>
  <si>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</si>
  <si>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</si>
  <si>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</si>
  <si>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</si>
  <si>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</si>
  <si>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</si>
  <si>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</si>
  <si>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 xml:space="preserve"> 医疗保障管理事务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</si>
  <si>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</si>
  <si>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</si>
  <si>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</si>
  <si>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</si>
  <si>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</si>
  <si>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</si>
  <si>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</si>
  <si>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</si>
  <si>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</si>
  <si>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生态环境保护行政许可</t>
  </si>
  <si>
    <t>其他环境保护管理事务支出</t>
  </si>
  <si>
    <t xml:space="preserve"> 环境监测与监察</t>
  </si>
  <si>
    <t>建设项目环评审查与监督</t>
  </si>
  <si>
    <t>其他环境监测与监察支出</t>
  </si>
  <si>
    <t xml:space="preserve"> 污染防治</t>
  </si>
  <si>
    <t>大气</t>
  </si>
  <si>
    <t>水体</t>
  </si>
  <si>
    <t>固体废弃物与化学品</t>
  </si>
  <si>
    <t>其他污染防治支出</t>
  </si>
  <si>
    <t xml:space="preserve"> 自然生态保护</t>
  </si>
  <si>
    <t>农村环境保护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</si>
  <si>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</si>
  <si>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</si>
  <si>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</si>
  <si>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</si>
  <si>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</si>
  <si>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</si>
  <si>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</si>
  <si>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</si>
  <si>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循环经济</t>
  </si>
  <si>
    <t>循环经济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</si>
  <si>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</si>
  <si>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</si>
  <si>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</si>
  <si>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</si>
  <si>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</si>
  <si>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工程建设管理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</si>
  <si>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</si>
  <si>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</si>
  <si>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</si>
  <si>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</si>
  <si>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</si>
  <si>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</si>
  <si>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</si>
  <si>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</si>
  <si>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</si>
  <si>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</si>
  <si>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</si>
  <si>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</si>
  <si>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</si>
  <si>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</si>
  <si>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</si>
  <si>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</si>
  <si>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</si>
  <si>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</si>
  <si>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</si>
  <si>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</si>
  <si>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</si>
  <si>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</si>
  <si>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</si>
  <si>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</si>
  <si>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</si>
  <si>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</si>
  <si>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</si>
  <si>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</si>
  <si>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</si>
  <si>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</si>
  <si>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其他农业农村支出</t>
  </si>
  <si>
    <t xml:space="preserve"> 林业和草原</t>
  </si>
  <si>
    <t>事业机构</t>
  </si>
  <si>
    <t>森林培育</t>
  </si>
  <si>
    <t>技术推广与转化</t>
  </si>
  <si>
    <t>森林生态效益补偿</t>
  </si>
  <si>
    <t>动植物保护</t>
  </si>
  <si>
    <t>执法与监督</t>
  </si>
  <si>
    <t>林业草原防灾减灾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</si>
  <si>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</si>
  <si>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</si>
  <si>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</si>
  <si>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</si>
  <si>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</si>
  <si>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</si>
  <si>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</si>
  <si>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</si>
  <si>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水质监测</t>
  </si>
  <si>
    <t>水文测报</t>
  </si>
  <si>
    <t>防汛</t>
  </si>
  <si>
    <t>大中型水库移民后期扶持专项支出</t>
  </si>
  <si>
    <t>水利安全监督</t>
  </si>
  <si>
    <t>信息管理</t>
  </si>
  <si>
    <t>水利建设征地及移民支出</t>
  </si>
  <si>
    <t>其他水利支出</t>
  </si>
  <si>
    <t xml:space="preserve"> 扶贫</t>
  </si>
  <si>
    <t>农村基础设施建设</t>
  </si>
  <si>
    <t>其他扶贫支出</t>
  </si>
  <si>
    <t xml:space="preserve"> 农村综合改革</t>
  </si>
  <si>
    <t>对村级一事一议的补助</t>
  </si>
  <si>
    <t>对村集体经济组织的补助</t>
  </si>
  <si>
    <t xml:space="preserve"> 普惠金融发展支出</t>
  </si>
  <si>
    <t>农业保险保费补贴</t>
  </si>
  <si>
    <t>创业担保贷款贴息</t>
  </si>
  <si>
    <t>其他惠普金融发展支出</t>
  </si>
  <si>
    <t xml:space="preserve"> 其他农林水支出</t>
  </si>
  <si>
    <t>其他农林水支出</t>
  </si>
  <si>
    <t>交通运输支出</t>
  </si>
  <si>
    <t xml:space="preserve"> 公路水路运输</t>
  </si>
  <si>
    <t>公路建设</t>
  </si>
  <si>
    <t>公路养护</t>
  </si>
  <si>
    <t>公路和运输安全</t>
  </si>
  <si>
    <t>其他公路水路运输支出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</si>
  <si>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</si>
  <si>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</si>
  <si>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</si>
  <si>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</si>
  <si>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</si>
  <si>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车辆购置税支出</t>
  </si>
  <si>
    <t>车辆购置税用于公路等基础设施建设支出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</si>
  <si>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</si>
  <si>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</si>
  <si>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</si>
  <si>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</si>
  <si>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制造业</t>
  </si>
  <si>
    <t>其他制造业支出</t>
  </si>
  <si>
    <t xml:space="preserve"> 工业和信息产业监管</t>
  </si>
  <si>
    <t>无线电监管</t>
  </si>
  <si>
    <t>工业和信息产业支持</t>
  </si>
  <si>
    <t>其他工业和信息产业监管支出</t>
  </si>
  <si>
    <t xml:space="preserve"> 支持中小企业发展和管理支出</t>
  </si>
  <si>
    <t>中小企业发展专项</t>
  </si>
  <si>
    <t>其他支持中小企业发展和管理支出</t>
  </si>
  <si>
    <t>商业服务业等支出</t>
  </si>
  <si>
    <t xml:space="preserve"> 商业流通事务</t>
  </si>
  <si>
    <t>其他商业流通事务支出</t>
  </si>
  <si>
    <t xml:space="preserve"> 涉外发展服务支出</t>
  </si>
  <si>
    <t>其他涉外发展服务支出</t>
  </si>
  <si>
    <t xml:space="preserve"> 其他商业服务业等支出</t>
  </si>
  <si>
    <t>其他商业服务业等支出</t>
  </si>
  <si>
    <t>金融支出</t>
  </si>
  <si>
    <t xml:space="preserve"> 其他金融支出</t>
  </si>
  <si>
    <t>其他金融支出</t>
  </si>
  <si>
    <t>自然资源海洋气象等支出</t>
  </si>
  <si>
    <t xml:space="preserve"> 自然资源事务</t>
  </si>
  <si>
    <t>土地资源利用与保护</t>
  </si>
  <si>
    <t>国土整治</t>
  </si>
  <si>
    <t>地质矿产资源利用与保护</t>
  </si>
  <si>
    <t xml:space="preserve"> 气象事务</t>
  </si>
  <si>
    <t>气象事业机构</t>
  </si>
  <si>
    <t>气象服务</t>
  </si>
  <si>
    <t>气象装备保障维护</t>
  </si>
  <si>
    <t>住房保障支出</t>
  </si>
  <si>
    <t xml:space="preserve"> 保障性安居工程支出</t>
  </si>
  <si>
    <t>棚户区改造</t>
  </si>
  <si>
    <t>农村危房改造</t>
  </si>
  <si>
    <t xml:space="preserve"> 住房改革支出</t>
  </si>
  <si>
    <t>住房公积金</t>
  </si>
  <si>
    <t>其他单位住房公积金</t>
  </si>
  <si>
    <t>教育部门住房公积金</t>
  </si>
  <si>
    <t>购房补贴</t>
  </si>
  <si>
    <t xml:space="preserve"> 城乡社区住宅</t>
  </si>
  <si>
    <t>住房公积金管理</t>
  </si>
  <si>
    <t>其他城乡社区住宅支出</t>
  </si>
  <si>
    <t>粮油物资储备支出</t>
  </si>
  <si>
    <t xml:space="preserve"> 粮油事务</t>
  </si>
  <si>
    <t>粮食专项业务活动</t>
  </si>
  <si>
    <t>其他粮油事务支出</t>
  </si>
  <si>
    <t xml:space="preserve"> 粮油储备</t>
  </si>
  <si>
    <t>储备粮油补贴</t>
  </si>
  <si>
    <t>储备粮油差价补贴</t>
  </si>
  <si>
    <t>储备粮（油）库建设</t>
  </si>
  <si>
    <t>其他粮油储备支出</t>
  </si>
  <si>
    <t xml:space="preserve"> 重要商品储备</t>
  </si>
  <si>
    <t xml:space="preserve">   肉类储备</t>
  </si>
  <si>
    <t>食盐储备</t>
  </si>
  <si>
    <t>灾害防治及应急管理支出</t>
  </si>
  <si>
    <t xml:space="preserve"> 应急管理事务</t>
  </si>
  <si>
    <t>安全监管</t>
  </si>
  <si>
    <t>其他应急管理支出</t>
  </si>
  <si>
    <t xml:space="preserve"> 消防事务</t>
  </si>
  <si>
    <t>其他消防事务支出</t>
  </si>
  <si>
    <t xml:space="preserve"> 森林消防事务</t>
  </si>
  <si>
    <t>其他森林消防事务支出</t>
  </si>
  <si>
    <t xml:space="preserve"> 自然灾害防治</t>
  </si>
  <si>
    <t>地质灾害防治</t>
  </si>
  <si>
    <t xml:space="preserve"> 自然灾害救灾及恢复重建支出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</si>
  <si>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</si>
  <si>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</si>
  <si>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</si>
  <si>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</si>
  <si>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其他灾害防治及应急管理支出</t>
  </si>
  <si>
    <t>预备费</t>
  </si>
  <si>
    <t>其他支出</t>
  </si>
  <si>
    <t xml:space="preserve"> 年初预留</t>
  </si>
  <si>
    <t xml:space="preserve"> 其他支出</t>
  </si>
  <si>
    <t>债务付息支出</t>
  </si>
  <si>
    <t xml:space="preserve"> 地方政府一般债务付息支出</t>
  </si>
  <si>
    <t>地方政府一般债券付息支出</t>
  </si>
  <si>
    <t>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</si>
  <si>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</si>
  <si>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</si>
  <si>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</si>
  <si>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</si>
  <si>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</si>
  <si>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r>
      <rPr>
        <sz val="11.5"/>
        <color rgb="FF000000"/>
        <rFont val="宋体"/>
        <charset val="134"/>
      </rPr>
      <t xml:space="preserve"> </t>
    </r>
    <r>
      <rPr>
        <sz val="11.5"/>
        <color rgb="FF000000"/>
        <rFont val="宋体"/>
        <charset val="134"/>
      </rPr>
      <t xml:space="preserve">      </t>
    </r>
    <r>
      <rPr>
        <sz val="11.5"/>
        <color rgb="FF000000"/>
        <rFont val="宋体"/>
        <charset val="134"/>
      </rPr>
      <t>税收征收经费上解</t>
    </r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</si>
  <si>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</si>
  <si>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</si>
  <si>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</si>
  <si>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</si>
  <si>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</si>
  <si>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</si>
  <si>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t>支出合计</t>
  </si>
  <si>
    <t>附件1-4</t>
  </si>
  <si>
    <t>2022年鹤山市雅瑶镇一般公共预算支出决算表       （按经济分类）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</si>
  <si>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</si>
  <si>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</si>
  <si>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</si>
  <si>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</si>
  <si>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</si>
  <si>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</si>
  <si>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</si>
  <si>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</si>
  <si>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</si>
  <si>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</si>
  <si>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</si>
  <si>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</si>
  <si>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</si>
  <si>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</si>
  <si>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</si>
  <si>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</si>
  <si>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</si>
  <si>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</si>
  <si>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</si>
  <si>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</si>
  <si>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</si>
  <si>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</si>
  <si>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</si>
  <si>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</si>
  <si>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</si>
  <si>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</si>
  <si>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</si>
  <si>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</si>
  <si>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</si>
  <si>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</si>
  <si>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</si>
  <si>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</si>
  <si>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</si>
  <si>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</si>
  <si>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</si>
  <si>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</si>
  <si>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</si>
  <si>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</si>
  <si>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</si>
  <si>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</si>
  <si>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</si>
  <si>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</si>
  <si>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</si>
  <si>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</si>
  <si>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债务利息及费用支出</t>
  </si>
  <si>
    <t>国内债务付息</t>
  </si>
  <si>
    <t>国外债务付息</t>
  </si>
  <si>
    <t>国内债务发行费用支出</t>
  </si>
  <si>
    <t>预备费及预留</t>
  </si>
  <si>
    <t>预留</t>
  </si>
  <si>
    <t xml:space="preserve">       税收征收经费上解</t>
  </si>
  <si>
    <t>三、县对镇的补助支出</t>
  </si>
  <si>
    <t>四、债务还本支出</t>
  </si>
  <si>
    <t>五、年终结转</t>
  </si>
  <si>
    <t>六、补充预算稳定调节基金</t>
  </si>
  <si>
    <t>附件1-5：</t>
  </si>
  <si>
    <t>鹤山市雅瑶镇2022年政府性基金预算收入执行情况表</t>
  </si>
  <si>
    <t>2022年预算</t>
  </si>
  <si>
    <t>2022年决算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</si>
  <si>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</si>
  <si>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</si>
  <si>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</si>
  <si>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</si>
  <si>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</si>
  <si>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</si>
  <si>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</si>
  <si>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</si>
  <si>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</si>
  <si>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</si>
  <si>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</si>
  <si>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</si>
  <si>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</si>
  <si>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</si>
  <si>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</si>
  <si>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</si>
  <si>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</si>
  <si>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</si>
  <si>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</si>
  <si>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</si>
  <si>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</si>
  <si>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</si>
  <si>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</si>
  <si>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</si>
  <si>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附件1-6</t>
  </si>
  <si>
    <t>2022年鹤山市雅瑶镇政府性基金支出决算表</t>
  </si>
  <si>
    <t>一、政府性基金预算支出</t>
  </si>
  <si>
    <t>文化体育与传媒支出</t>
  </si>
  <si>
    <t xml:space="preserve">  国家电影事业发展专项资金安排的支出</t>
  </si>
  <si>
    <t xml:space="preserve">    资助国产影片放映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</si>
  <si>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</si>
  <si>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</si>
  <si>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</si>
  <si>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</si>
  <si>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</si>
  <si>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</si>
  <si>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</si>
  <si>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</si>
  <si>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</si>
  <si>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</si>
  <si>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</si>
  <si>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</si>
  <si>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</si>
  <si>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</si>
  <si>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农村社会事业支出</t>
  </si>
  <si>
    <t xml:space="preserve">    其他国有土地使用权出让收入安排的支出</t>
  </si>
  <si>
    <t xml:space="preserve">  农业土地开发资金及对应专项债务收入安排的支出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</si>
  <si>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</si>
  <si>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</si>
  <si>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</si>
  <si>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</si>
  <si>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</si>
  <si>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</si>
  <si>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</si>
  <si>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</si>
  <si>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土地储备专项债券收入安排的支出  </t>
  </si>
  <si>
    <t xml:space="preserve">    征地和拆迁补偿支出  </t>
  </si>
  <si>
    <t xml:space="preserve">  污水处理费对应专项债务收入安排的支出</t>
  </si>
  <si>
    <t xml:space="preserve">    污水处理设施建设和营运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</si>
  <si>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</si>
  <si>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</si>
  <si>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</si>
  <si>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</si>
  <si>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</si>
  <si>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</si>
  <si>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</si>
  <si>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其他港口建设费安排的支出</t>
  </si>
  <si>
    <t xml:space="preserve">  其他政府性基金及对应专项债务收入安排的支出</t>
  </si>
  <si>
    <t xml:space="preserve">    其他地方自行试点项目收益专项债务收入安排的支出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</si>
  <si>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</si>
  <si>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</si>
  <si>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</si>
  <si>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</si>
  <si>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</si>
  <si>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</si>
  <si>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</si>
  <si>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</si>
  <si>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</si>
  <si>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</si>
  <si>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</si>
  <si>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</si>
  <si>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</si>
  <si>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</si>
  <si>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</si>
  <si>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</si>
  <si>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 国有土地使用权出让金债务发行费用支出</t>
  </si>
  <si>
    <t xml:space="preserve">   其他地方自行试点项目收益专项发行费用支出</t>
  </si>
  <si>
    <t>抗疫特别国债安排的支出</t>
  </si>
  <si>
    <t xml:space="preserve">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</si>
  <si>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</si>
  <si>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</si>
  <si>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</si>
  <si>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</si>
  <si>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</si>
  <si>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</si>
  <si>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</si>
  <si>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</si>
  <si>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</si>
  <si>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</si>
  <si>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</si>
  <si>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</si>
  <si>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附件1-7</t>
  </si>
  <si>
    <t>2022年鹤山市雅瑶镇一般公共预算“三公”经费决算表</t>
  </si>
  <si>
    <t>项目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</si>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</sst>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_);[Red]\(0.00\)"/>
    <numFmt numFmtId="178" formatCode="#,##0_ "/>
    <numFmt numFmtId="179" formatCode="_ * #,##0_ ;_ * \-#,##0_ ;_ * &quot;-&quot;??_ ;_ @_ "/>
    <numFmt numFmtId="180" formatCode="#,##0_);[Red]\(#,##0\)"/>
  </numFmts>
  <fonts count="42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.5"/>
      <name val="宋体"/>
      <charset val="134"/>
    </font>
    <font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b/>
      <sz val="11.5"/>
      <name val="黑体"/>
      <charset val="134"/>
    </font>
    <font>
      <sz val="20"/>
      <color theme="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0" fillId="0" borderId="0"/>
    <xf numFmtId="0" fontId="1" fillId="0" borderId="0"/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32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 wrapText="1"/>
    </xf>
    <xf numFmtId="41" fontId="8" fillId="0" borderId="1" xfId="59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 wrapText="1"/>
    </xf>
    <xf numFmtId="41" fontId="9" fillId="0" borderId="1" xfId="59" applyNumberFormat="1" applyFont="1" applyFill="1" applyBorder="1" applyAlignment="1">
      <alignment vertical="center"/>
    </xf>
    <xf numFmtId="41" fontId="9" fillId="0" borderId="1" xfId="4" applyNumberFormat="1" applyFont="1" applyFill="1" applyBorder="1" applyAlignment="1">
      <alignment vertical="center"/>
    </xf>
    <xf numFmtId="41" fontId="8" fillId="0" borderId="1" xfId="60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41" fontId="9" fillId="0" borderId="1" xfId="60" applyNumberFormat="1" applyFont="1" applyFill="1" applyBorder="1" applyAlignment="1">
      <alignment vertical="center"/>
    </xf>
    <xf numFmtId="41" fontId="8" fillId="0" borderId="1" xfId="4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78" fontId="0" fillId="0" borderId="0" xfId="0" applyNumberFormat="1" applyFill="1" applyAlignment="1">
      <alignment horizontal="right" vertical="center"/>
    </xf>
    <xf numFmtId="0" fontId="11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179" fontId="7" fillId="0" borderId="5" xfId="6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79" fontId="7" fillId="0" borderId="1" xfId="60" applyNumberFormat="1" applyFont="1" applyFill="1" applyBorder="1" applyAlignment="1">
      <alignment horizontal="right" vertical="center" wrapText="1"/>
    </xf>
    <xf numFmtId="179" fontId="5" fillId="0" borderId="1" xfId="6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9" fontId="0" fillId="0" borderId="0" xfId="0" applyNumberFormat="1" applyAlignment="1">
      <alignment vertical="center"/>
    </xf>
    <xf numFmtId="179" fontId="12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 wrapText="1"/>
    </xf>
    <xf numFmtId="179" fontId="5" fillId="0" borderId="1" xfId="60" applyNumberFormat="1" applyFont="1" applyFill="1" applyBorder="1" applyAlignment="1">
      <alignment horizontal="right" vertical="center"/>
    </xf>
    <xf numFmtId="179" fontId="7" fillId="0" borderId="1" xfId="6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41" fontId="14" fillId="0" borderId="0" xfId="0" applyNumberFormat="1" applyFont="1" applyFill="1" applyAlignment="1">
      <alignment horizontal="center" vertical="center" wrapText="1"/>
    </xf>
    <xf numFmtId="41" fontId="1" fillId="0" borderId="0" xfId="0" applyNumberFormat="1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1" fontId="7" fillId="0" borderId="1" xfId="1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41" fontId="7" fillId="0" borderId="1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41" fontId="1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1" fontId="7" fillId="0" borderId="1" xfId="1" applyNumberFormat="1" applyFont="1" applyFill="1" applyBorder="1" applyAlignment="1" applyProtection="1">
      <alignment horizontal="right" vertical="center"/>
    </xf>
    <xf numFmtId="41" fontId="7" fillId="0" borderId="1" xfId="1" applyNumberFormat="1" applyFont="1" applyFill="1" applyBorder="1" applyAlignment="1" applyProtection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 indent="1"/>
    </xf>
    <xf numFmtId="41" fontId="4" fillId="0" borderId="1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5" fillId="0" borderId="1" xfId="51" applyFont="1" applyFill="1" applyBorder="1" applyAlignment="1">
      <alignment vertical="center"/>
    </xf>
    <xf numFmtId="0" fontId="5" fillId="0" borderId="1" xfId="52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horizontal="right" vertical="center"/>
    </xf>
    <xf numFmtId="41" fontId="5" fillId="0" borderId="1" xfId="59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41" fontId="5" fillId="0" borderId="1" xfId="59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vertical="center" wrapText="1"/>
    </xf>
    <xf numFmtId="0" fontId="7" fillId="0" borderId="1" xfId="52" applyFont="1" applyFill="1" applyBorder="1" applyAlignment="1">
      <alignment vertical="center"/>
    </xf>
    <xf numFmtId="1" fontId="5" fillId="0" borderId="1" xfId="51" applyNumberFormat="1" applyFont="1" applyFill="1" applyBorder="1" applyAlignment="1" applyProtection="1">
      <alignment horizontal="left" vertical="center"/>
      <protection locked="0"/>
    </xf>
    <xf numFmtId="1" fontId="7" fillId="0" borderId="1" xfId="51" applyNumberFormat="1" applyFont="1" applyFill="1" applyBorder="1" applyAlignment="1" applyProtection="1">
      <alignment horizontal="left" vertical="center"/>
      <protection locked="0"/>
    </xf>
    <xf numFmtId="0" fontId="7" fillId="0" borderId="1" xfId="51" applyFont="1" applyFill="1" applyBorder="1" applyAlignment="1">
      <alignment horizontal="left" vertical="center"/>
    </xf>
    <xf numFmtId="0" fontId="4" fillId="0" borderId="1" xfId="52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52" applyFont="1" applyFill="1" applyBorder="1" applyAlignment="1">
      <alignment horizontal="left" vertical="center" wrapText="1"/>
    </xf>
    <xf numFmtId="41" fontId="5" fillId="0" borderId="1" xfId="4" applyNumberFormat="1" applyFont="1" applyFill="1" applyBorder="1" applyAlignment="1" applyProtection="1">
      <alignment horizontal="right" vertical="center"/>
    </xf>
    <xf numFmtId="0" fontId="21" fillId="0" borderId="1" xfId="0" applyNumberFormat="1" applyFont="1" applyFill="1" applyBorder="1" applyAlignment="1" applyProtection="1">
      <alignment vertical="center"/>
    </xf>
    <xf numFmtId="41" fontId="0" fillId="0" borderId="1" xfId="4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180" fontId="0" fillId="0" borderId="1" xfId="0" applyNumberFormat="1" applyFill="1" applyBorder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0" fontId="7" fillId="0" borderId="1" xfId="52" applyFont="1" applyFill="1" applyBorder="1" applyAlignment="1">
      <alignment horizontal="left" vertical="center"/>
    </xf>
    <xf numFmtId="41" fontId="4" fillId="0" borderId="1" xfId="4" applyNumberFormat="1" applyFont="1" applyFill="1" applyBorder="1" applyAlignment="1">
      <alignment horizontal="right" vertical="center"/>
    </xf>
    <xf numFmtId="41" fontId="8" fillId="0" borderId="1" xfId="52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1" xfId="50"/>
    <cellStyle name="常规 2" xfId="51"/>
    <cellStyle name="常规 2 2" xfId="52"/>
    <cellStyle name="常规 2 3" xfId="53"/>
    <cellStyle name="常规 3" xfId="54"/>
    <cellStyle name="常规 4" xfId="55"/>
    <cellStyle name="常规 5" xfId="56"/>
    <cellStyle name="千位分隔 10" xfId="57"/>
    <cellStyle name="千位分隔 13" xfId="58"/>
    <cellStyle name="千位分隔 2" xfId="59"/>
    <cellStyle name="千位分隔 3" xfId="60"/>
    <cellStyle name="千位分隔 5 2 2 6" xfId="61"/>
  </cellStyles>
  <tableStyles count="0" defaultTableStyle="TableStyleMedium2" defaultPivotStyle="PivotStyleLight16"/>
  <colors>
    <mruColors>
      <color rgb="009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  <pageSetUpPr fitToPage="1"/>
  </sheetPr>
  <dimension ref="A1:F56"/>
  <sheetViews>
    <sheetView zoomScale="80" zoomScaleNormal="80" topLeftCell="A11" workbookViewId="0">
      <selection activeCell="A1" sqref="A1:F41"/>
    </sheetView>
  </sheetViews>
  <sheetFormatPr defaultColWidth="9" defaultRowHeight="14.4" outlineLevelCol="5"/>
  <cols>
    <col min="1" max="1" width="28.3333333333333" style="94" customWidth="1"/>
    <col min="2" max="2" width="14.1111111111111" style="94" customWidth="1"/>
    <col min="3" max="3" width="16" style="94" customWidth="1"/>
    <col min="4" max="4" width="33.3333333333333" style="94" customWidth="1"/>
    <col min="5" max="5" width="14.6666666666667" style="94" customWidth="1"/>
    <col min="6" max="6" width="16.3333333333333" style="94" customWidth="1"/>
    <col min="7" max="7" width="9" style="94"/>
    <col min="8" max="8" width="38.5555555555556" style="94" customWidth="1"/>
    <col min="9" max="9" width="17.8888888888889" style="94" customWidth="1"/>
    <col min="10" max="16384" width="9" style="94"/>
  </cols>
  <sheetData>
    <row r="1" ht="16.95" customHeight="1" spans="1:1">
      <c r="A1" s="94" t="s">
        <v>0</v>
      </c>
    </row>
    <row r="2" ht="27.75" customHeight="1" spans="1:6">
      <c r="A2" s="96" t="s">
        <v>1</v>
      </c>
      <c r="B2" s="96"/>
      <c r="C2" s="96"/>
      <c r="D2" s="96"/>
      <c r="E2" s="96"/>
      <c r="F2" s="96"/>
    </row>
    <row r="3" ht="24" customHeight="1" spans="1:6">
      <c r="A3" s="97" t="s">
        <v>2</v>
      </c>
      <c r="B3" s="97"/>
      <c r="C3" s="97"/>
      <c r="D3" s="97"/>
      <c r="E3" s="97"/>
      <c r="F3" s="97"/>
    </row>
    <row r="4" ht="30.7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</row>
    <row r="5" ht="17.25" customHeight="1" spans="1:6">
      <c r="A5" s="114" t="s">
        <v>7</v>
      </c>
      <c r="B5" s="115">
        <f>B6+B21</f>
        <v>14185.1</v>
      </c>
      <c r="C5" s="115">
        <f>C6+C21</f>
        <v>12784.04</v>
      </c>
      <c r="D5" s="116" t="s">
        <v>8</v>
      </c>
      <c r="E5" s="117">
        <v>1968</v>
      </c>
      <c r="F5" s="86">
        <v>1505</v>
      </c>
    </row>
    <row r="6" ht="17.25" customHeight="1" spans="1:6">
      <c r="A6" s="118" t="s">
        <v>9</v>
      </c>
      <c r="B6" s="115">
        <f>SUM(B7:B20)</f>
        <v>8477.1</v>
      </c>
      <c r="C6" s="115">
        <f>SUM(C7:C20)</f>
        <v>8113.31</v>
      </c>
      <c r="D6" s="116" t="s">
        <v>10</v>
      </c>
      <c r="E6" s="119">
        <v>50</v>
      </c>
      <c r="F6" s="86">
        <v>23</v>
      </c>
    </row>
    <row r="7" ht="17.25" customHeight="1" spans="1:6">
      <c r="A7" s="120" t="s">
        <v>11</v>
      </c>
      <c r="B7" s="100">
        <v>4270</v>
      </c>
      <c r="C7" s="101">
        <v>4298.59</v>
      </c>
      <c r="D7" s="116" t="s">
        <v>12</v>
      </c>
      <c r="E7" s="119">
        <v>946</v>
      </c>
      <c r="F7" s="86">
        <v>774</v>
      </c>
    </row>
    <row r="8" ht="17.25" customHeight="1" spans="1:6">
      <c r="A8" s="120" t="s">
        <v>13</v>
      </c>
      <c r="B8" s="100">
        <v>1199</v>
      </c>
      <c r="C8" s="101">
        <v>466.41</v>
      </c>
      <c r="D8" s="116" t="s">
        <v>14</v>
      </c>
      <c r="E8" s="119">
        <v>6029</v>
      </c>
      <c r="F8" s="86">
        <v>5876</v>
      </c>
    </row>
    <row r="9" ht="17.25" customHeight="1" spans="1:6">
      <c r="A9" s="120" t="s">
        <v>15</v>
      </c>
      <c r="B9" s="100">
        <v>135.4</v>
      </c>
      <c r="C9" s="101">
        <v>177.94</v>
      </c>
      <c r="D9" s="116" t="s">
        <v>16</v>
      </c>
      <c r="E9" s="119">
        <v>0</v>
      </c>
      <c r="F9" s="86">
        <v>0</v>
      </c>
    </row>
    <row r="10" ht="33" customHeight="1" spans="1:6">
      <c r="A10" s="120" t="s">
        <v>17</v>
      </c>
      <c r="B10" s="100">
        <v>3</v>
      </c>
      <c r="C10" s="101">
        <v>0.27</v>
      </c>
      <c r="D10" s="116" t="s">
        <v>18</v>
      </c>
      <c r="E10" s="119">
        <v>286</v>
      </c>
      <c r="F10" s="86">
        <v>256</v>
      </c>
    </row>
    <row r="11" ht="17.25" customHeight="1" spans="1:6">
      <c r="A11" s="120" t="s">
        <v>19</v>
      </c>
      <c r="B11" s="100">
        <v>708.5</v>
      </c>
      <c r="C11" s="101">
        <v>547.97</v>
      </c>
      <c r="D11" s="116" t="s">
        <v>20</v>
      </c>
      <c r="E11" s="119">
        <v>3436</v>
      </c>
      <c r="F11" s="86">
        <v>3000</v>
      </c>
    </row>
    <row r="12" ht="17.25" customHeight="1" spans="1:6">
      <c r="A12" s="120" t="s">
        <v>21</v>
      </c>
      <c r="B12" s="100">
        <v>637</v>
      </c>
      <c r="C12" s="101">
        <v>1054.05</v>
      </c>
      <c r="D12" s="116" t="s">
        <v>22</v>
      </c>
      <c r="E12" s="119">
        <v>2123</v>
      </c>
      <c r="F12" s="86">
        <v>1724</v>
      </c>
    </row>
    <row r="13" ht="17.25" customHeight="1" spans="1:6">
      <c r="A13" s="120" t="s">
        <v>23</v>
      </c>
      <c r="B13" s="100">
        <v>393</v>
      </c>
      <c r="C13" s="101">
        <v>607.12</v>
      </c>
      <c r="D13" s="116" t="s">
        <v>24</v>
      </c>
      <c r="E13" s="119">
        <v>31</v>
      </c>
      <c r="F13" s="86">
        <v>31</v>
      </c>
    </row>
    <row r="14" ht="17.25" customHeight="1" spans="1:6">
      <c r="A14" s="120" t="s">
        <v>25</v>
      </c>
      <c r="B14" s="100">
        <v>389</v>
      </c>
      <c r="C14" s="101">
        <v>579.79</v>
      </c>
      <c r="D14" s="116" t="s">
        <v>26</v>
      </c>
      <c r="E14" s="119">
        <v>300</v>
      </c>
      <c r="F14" s="86">
        <v>198</v>
      </c>
    </row>
    <row r="15" ht="17.25" customHeight="1" spans="1:6">
      <c r="A15" s="120" t="s">
        <v>27</v>
      </c>
      <c r="B15" s="100">
        <v>707</v>
      </c>
      <c r="C15" s="101">
        <v>290</v>
      </c>
      <c r="D15" s="116" t="s">
        <v>28</v>
      </c>
      <c r="E15" s="119">
        <v>1205</v>
      </c>
      <c r="F15" s="86">
        <v>1160</v>
      </c>
    </row>
    <row r="16" ht="17.25" customHeight="1" spans="1:6">
      <c r="A16" s="120" t="s">
        <v>29</v>
      </c>
      <c r="B16" s="100">
        <v>6.5</v>
      </c>
      <c r="C16" s="101">
        <v>0.24</v>
      </c>
      <c r="D16" s="116" t="s">
        <v>30</v>
      </c>
      <c r="E16" s="119">
        <v>16</v>
      </c>
      <c r="F16" s="86">
        <v>124</v>
      </c>
    </row>
    <row r="17" ht="17.25" customHeight="1" spans="1:6">
      <c r="A17" s="120" t="s">
        <v>31</v>
      </c>
      <c r="B17" s="100"/>
      <c r="C17" s="101">
        <v>64.1</v>
      </c>
      <c r="D17" s="116" t="s">
        <v>32</v>
      </c>
      <c r="E17" s="119">
        <v>0</v>
      </c>
      <c r="F17" s="86">
        <v>0</v>
      </c>
    </row>
    <row r="18" ht="17.25" customHeight="1" spans="1:6">
      <c r="A18" s="120" t="s">
        <v>33</v>
      </c>
      <c r="B18" s="100"/>
      <c r="C18" s="101">
        <v>0</v>
      </c>
      <c r="D18" s="116" t="s">
        <v>34</v>
      </c>
      <c r="E18" s="119">
        <v>100</v>
      </c>
      <c r="F18" s="86">
        <v>80</v>
      </c>
    </row>
    <row r="19" ht="17.25" customHeight="1" spans="1:6">
      <c r="A19" s="120" t="s">
        <v>35</v>
      </c>
      <c r="B19" s="100">
        <v>28.7</v>
      </c>
      <c r="C19" s="101">
        <v>26.83</v>
      </c>
      <c r="D19" s="116" t="s">
        <v>36</v>
      </c>
      <c r="E19" s="86">
        <v>0</v>
      </c>
      <c r="F19" s="86">
        <v>0</v>
      </c>
    </row>
    <row r="20" ht="30" customHeight="1" spans="1:6">
      <c r="A20" s="121" t="s">
        <v>37</v>
      </c>
      <c r="B20" s="103"/>
      <c r="C20" s="103">
        <v>0</v>
      </c>
      <c r="D20" s="116" t="s">
        <v>38</v>
      </c>
      <c r="E20" s="119">
        <v>0</v>
      </c>
      <c r="F20" s="86">
        <v>0</v>
      </c>
    </row>
    <row r="21" ht="17.25" customHeight="1" spans="1:6">
      <c r="A21" s="118" t="s">
        <v>39</v>
      </c>
      <c r="B21" s="115">
        <f>SUM(B22:B29)</f>
        <v>5708</v>
      </c>
      <c r="C21" s="115">
        <f>SUM(C22:C29)</f>
        <v>4670.73</v>
      </c>
      <c r="D21" s="116" t="s">
        <v>40</v>
      </c>
      <c r="E21" s="119">
        <v>722</v>
      </c>
      <c r="F21" s="86">
        <v>805</v>
      </c>
    </row>
    <row r="22" ht="17.25" customHeight="1" spans="1:6">
      <c r="A22" s="120" t="s">
        <v>41</v>
      </c>
      <c r="B22" s="101">
        <v>308</v>
      </c>
      <c r="C22" s="101"/>
      <c r="D22" s="116" t="s">
        <v>42</v>
      </c>
      <c r="E22" s="119">
        <v>0</v>
      </c>
      <c r="F22" s="86">
        <v>0</v>
      </c>
    </row>
    <row r="23" ht="38.25" customHeight="1" spans="1:6">
      <c r="A23" s="120" t="s">
        <v>43</v>
      </c>
      <c r="B23" s="101">
        <v>200</v>
      </c>
      <c r="C23" s="101">
        <v>180.12</v>
      </c>
      <c r="D23" s="116" t="s">
        <v>44</v>
      </c>
      <c r="E23" s="119">
        <v>150</v>
      </c>
      <c r="F23" s="86">
        <v>61</v>
      </c>
    </row>
    <row r="24" ht="17.25" customHeight="1" spans="1:6">
      <c r="A24" s="120" t="s">
        <v>45</v>
      </c>
      <c r="B24" s="101">
        <v>5</v>
      </c>
      <c r="C24" s="101">
        <v>21.6</v>
      </c>
      <c r="D24" s="116" t="s">
        <v>46</v>
      </c>
      <c r="E24" s="119">
        <v>0</v>
      </c>
      <c r="F24" s="86">
        <v>0</v>
      </c>
    </row>
    <row r="25" ht="17.25" customHeight="1" spans="1:6">
      <c r="A25" s="120" t="s">
        <v>47</v>
      </c>
      <c r="B25" s="101"/>
      <c r="C25" s="101">
        <v>455</v>
      </c>
      <c r="D25" s="116" t="s">
        <v>48</v>
      </c>
      <c r="E25" s="119">
        <v>0</v>
      </c>
      <c r="F25" s="86">
        <v>0</v>
      </c>
    </row>
    <row r="26" ht="17.25" customHeight="1" spans="1:6">
      <c r="A26" s="120" t="s">
        <v>49</v>
      </c>
      <c r="B26" s="101">
        <v>4195</v>
      </c>
      <c r="C26" s="101">
        <v>3014.01</v>
      </c>
      <c r="D26" s="116" t="s">
        <v>50</v>
      </c>
      <c r="E26" s="119">
        <v>0</v>
      </c>
      <c r="F26" s="86">
        <v>0</v>
      </c>
    </row>
    <row r="27" ht="17.25" customHeight="1" spans="1:6">
      <c r="A27" s="120" t="s">
        <v>51</v>
      </c>
      <c r="B27" s="101">
        <v>1000</v>
      </c>
      <c r="C27" s="101">
        <v>1000</v>
      </c>
      <c r="D27" s="116" t="s">
        <v>52</v>
      </c>
      <c r="E27" s="119">
        <v>0</v>
      </c>
      <c r="F27" s="86">
        <v>0</v>
      </c>
    </row>
    <row r="28" ht="17.25" customHeight="1" spans="1:6">
      <c r="A28" s="120" t="s">
        <v>53</v>
      </c>
      <c r="B28" s="101">
        <v>0</v>
      </c>
      <c r="C28" s="101"/>
      <c r="D28" s="122"/>
      <c r="E28" s="123"/>
      <c r="F28" s="123"/>
    </row>
    <row r="29" ht="17.25" customHeight="1" spans="1:6">
      <c r="A29" s="120" t="s">
        <v>54</v>
      </c>
      <c r="B29" s="103">
        <v>0</v>
      </c>
      <c r="C29" s="103"/>
      <c r="D29" s="122"/>
      <c r="F29" s="123"/>
    </row>
    <row r="30" ht="17.25" customHeight="1" spans="1:6">
      <c r="A30" s="122"/>
      <c r="B30" s="123"/>
      <c r="C30" s="123"/>
      <c r="D30" s="114" t="s">
        <v>55</v>
      </c>
      <c r="E30" s="124">
        <f>SUM(E5:E27)</f>
        <v>17362</v>
      </c>
      <c r="F30" s="124">
        <f>SUM(F5:F27)</f>
        <v>15617</v>
      </c>
    </row>
    <row r="31" ht="17.25" customHeight="1" spans="1:6">
      <c r="A31" s="114" t="s">
        <v>56</v>
      </c>
      <c r="B31" s="124">
        <f>B32</f>
        <v>4587.9</v>
      </c>
      <c r="C31" s="124">
        <f>C32</f>
        <v>6062</v>
      </c>
      <c r="D31" s="125" t="s">
        <v>57</v>
      </c>
      <c r="E31" s="126">
        <v>1411</v>
      </c>
      <c r="F31" s="127">
        <v>3229</v>
      </c>
    </row>
    <row r="32" ht="17.25" customHeight="1" spans="1:6">
      <c r="A32" s="122" t="s">
        <v>58</v>
      </c>
      <c r="B32" s="123">
        <v>4587.9</v>
      </c>
      <c r="C32" s="123">
        <v>6062</v>
      </c>
      <c r="D32" s="125" t="s">
        <v>59</v>
      </c>
      <c r="E32" s="126">
        <v>0</v>
      </c>
      <c r="F32" s="127">
        <v>0</v>
      </c>
    </row>
    <row r="33" ht="17.25" customHeight="1" spans="1:6">
      <c r="A33" s="122" t="s">
        <v>60</v>
      </c>
      <c r="B33" s="9">
        <v>545</v>
      </c>
      <c r="C33" s="9">
        <v>52</v>
      </c>
      <c r="D33" s="125" t="s">
        <v>61</v>
      </c>
      <c r="E33" s="126">
        <v>0</v>
      </c>
      <c r="F33" s="127">
        <v>0</v>
      </c>
    </row>
    <row r="34" ht="17.25" customHeight="1" spans="1:6">
      <c r="A34" s="122" t="s">
        <v>62</v>
      </c>
      <c r="B34" s="9">
        <v>4042.9</v>
      </c>
      <c r="C34" s="9">
        <v>6010</v>
      </c>
      <c r="D34" s="125" t="s">
        <v>63</v>
      </c>
      <c r="E34" s="126">
        <v>0</v>
      </c>
      <c r="F34" s="127">
        <v>0</v>
      </c>
    </row>
    <row r="35" ht="17.25" customHeight="1" spans="1:6">
      <c r="A35" s="122" t="s">
        <v>64</v>
      </c>
      <c r="B35" s="100"/>
      <c r="C35" s="100"/>
      <c r="D35" s="122"/>
      <c r="E35" s="123"/>
      <c r="F35" s="123"/>
    </row>
    <row r="36" ht="17.25" customHeight="1" spans="1:6">
      <c r="A36" s="114" t="s">
        <v>65</v>
      </c>
      <c r="B36" s="85"/>
      <c r="C36" s="85"/>
      <c r="D36" s="122"/>
      <c r="E36" s="123"/>
      <c r="F36" s="123"/>
    </row>
    <row r="37" ht="17.25" customHeight="1" spans="1:6">
      <c r="A37" s="114" t="s">
        <v>66</v>
      </c>
      <c r="B37" s="85">
        <v>0</v>
      </c>
      <c r="C37" s="85">
        <v>0</v>
      </c>
      <c r="D37" s="122"/>
      <c r="E37" s="122"/>
      <c r="F37" s="122"/>
    </row>
    <row r="38" ht="17.25" customHeight="1" spans="1:6">
      <c r="A38" s="114" t="s">
        <v>67</v>
      </c>
      <c r="B38" s="85">
        <v>0</v>
      </c>
      <c r="C38" s="85">
        <v>0</v>
      </c>
      <c r="D38" s="122"/>
      <c r="E38" s="122"/>
      <c r="F38" s="122"/>
    </row>
    <row r="39" ht="17.25" customHeight="1" spans="1:6">
      <c r="A39" s="114" t="s">
        <v>68</v>
      </c>
      <c r="B39" s="85">
        <v>0</v>
      </c>
      <c r="C39" s="85">
        <v>0</v>
      </c>
      <c r="D39" s="122"/>
      <c r="E39" s="122"/>
      <c r="F39" s="122"/>
    </row>
    <row r="40" ht="17.25" customHeight="1" spans="1:6">
      <c r="A40" s="114" t="s">
        <v>69</v>
      </c>
      <c r="B40" s="85">
        <v>0</v>
      </c>
      <c r="C40" s="85">
        <v>0</v>
      </c>
      <c r="D40" s="122"/>
      <c r="E40" s="122"/>
      <c r="F40" s="122"/>
    </row>
    <row r="41" ht="17.25" customHeight="1" spans="1:6">
      <c r="A41" s="114" t="s">
        <v>70</v>
      </c>
      <c r="B41" s="124">
        <f>B5+B31+B36+B37+B38+B39+B40</f>
        <v>18773</v>
      </c>
      <c r="C41" s="124">
        <f>C5+C31+C36+C37+C38+C39+C40</f>
        <v>18846.04</v>
      </c>
      <c r="D41" s="114" t="s">
        <v>71</v>
      </c>
      <c r="E41" s="85">
        <f>E30+E31+E32+E33+E34</f>
        <v>18773</v>
      </c>
      <c r="F41" s="85">
        <f>F30+F31+F32+F33+F34</f>
        <v>18846</v>
      </c>
    </row>
    <row r="46" spans="1:2">
      <c r="A46" s="128"/>
      <c r="B46" s="129"/>
    </row>
    <row r="47" spans="1:2">
      <c r="A47" s="130"/>
      <c r="B47" s="129"/>
    </row>
    <row r="48" spans="1:2">
      <c r="A48" s="130"/>
      <c r="B48" s="129"/>
    </row>
    <row r="49" spans="1:2">
      <c r="A49" s="130"/>
      <c r="B49" s="129"/>
    </row>
    <row r="50" spans="1:2">
      <c r="A50" s="130"/>
      <c r="B50" s="129"/>
    </row>
    <row r="51" spans="1:2">
      <c r="A51" s="130"/>
      <c r="B51" s="129"/>
    </row>
    <row r="52" spans="1:2">
      <c r="A52" s="130"/>
      <c r="B52" s="129"/>
    </row>
    <row r="53" spans="1:2">
      <c r="A53" s="130"/>
      <c r="B53" s="129"/>
    </row>
    <row r="54" spans="1:2">
      <c r="A54" s="130"/>
      <c r="B54" s="129"/>
    </row>
    <row r="55" spans="1:2">
      <c r="A55" s="131"/>
      <c r="B55" s="131"/>
    </row>
    <row r="56" spans="1:2">
      <c r="A56" s="131"/>
      <c r="B56" s="131"/>
    </row>
  </sheetData>
  <mergeCells count="2">
    <mergeCell ref="A2:F2"/>
    <mergeCell ref="A3:F3"/>
  </mergeCells>
  <printOptions horizontalCentered="1"/>
  <pageMargins left="0.31496062992126" right="0.31496062992126" top="0.15748031496063" bottom="0.15748031496063" header="0.31496062992126" footer="0.31496062992126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40"/>
  <sheetViews>
    <sheetView topLeftCell="A11" workbookViewId="0">
      <selection activeCell="A1" sqref="A1:C40"/>
    </sheetView>
  </sheetViews>
  <sheetFormatPr defaultColWidth="9" defaultRowHeight="14.4" outlineLevelCol="2"/>
  <cols>
    <col min="1" max="1" width="37.6666666666667" style="94" customWidth="1"/>
    <col min="2" max="2" width="15.3333333333333" style="94" customWidth="1"/>
    <col min="3" max="3" width="24.4444444444444" style="94" customWidth="1"/>
    <col min="4" max="16384" width="9" style="94"/>
  </cols>
  <sheetData>
    <row r="1" ht="13.5" customHeight="1" spans="1:3">
      <c r="A1" s="95" t="s">
        <v>72</v>
      </c>
      <c r="B1" s="95"/>
      <c r="C1" s="95"/>
    </row>
    <row r="2" ht="13.5" customHeight="1" spans="1:3">
      <c r="A2" s="96" t="s">
        <v>73</v>
      </c>
      <c r="B2" s="96"/>
      <c r="C2" s="96"/>
    </row>
    <row r="3" ht="13.5" customHeight="1" spans="1:3">
      <c r="A3" s="96"/>
      <c r="B3" s="96"/>
      <c r="C3" s="96"/>
    </row>
    <row r="4" ht="20.25" customHeight="1" spans="1:3">
      <c r="A4" s="97" t="s">
        <v>2</v>
      </c>
      <c r="B4" s="97"/>
      <c r="C4" s="97"/>
    </row>
    <row r="5" ht="32.25" customHeight="1" spans="1:3">
      <c r="A5" s="78" t="s">
        <v>3</v>
      </c>
      <c r="B5" s="5" t="s">
        <v>4</v>
      </c>
      <c r="C5" s="6" t="s">
        <v>5</v>
      </c>
    </row>
    <row r="6" ht="17.25" customHeight="1" spans="1:3">
      <c r="A6" s="98" t="s">
        <v>74</v>
      </c>
      <c r="B6" s="64">
        <f>SUM(B7:B20)</f>
        <v>8477.1</v>
      </c>
      <c r="C6" s="64">
        <f>SUM(C7:C20)</f>
        <v>8113.31</v>
      </c>
    </row>
    <row r="7" ht="17.25" customHeight="1" spans="1:3">
      <c r="A7" s="99" t="s">
        <v>75</v>
      </c>
      <c r="B7" s="100">
        <v>4270</v>
      </c>
      <c r="C7" s="101">
        <v>4298.59</v>
      </c>
    </row>
    <row r="8" ht="17.25" customHeight="1" spans="1:3">
      <c r="A8" s="99" t="s">
        <v>76</v>
      </c>
      <c r="B8" s="100">
        <v>1199</v>
      </c>
      <c r="C8" s="101">
        <v>466.41</v>
      </c>
    </row>
    <row r="9" ht="17.25" customHeight="1" spans="1:3">
      <c r="A9" s="99" t="s">
        <v>77</v>
      </c>
      <c r="B9" s="100">
        <v>135.4</v>
      </c>
      <c r="C9" s="101">
        <v>177.94</v>
      </c>
    </row>
    <row r="10" ht="17.25" customHeight="1" spans="1:3">
      <c r="A10" s="99" t="s">
        <v>78</v>
      </c>
      <c r="B10" s="100">
        <v>3</v>
      </c>
      <c r="C10" s="101">
        <v>0.27</v>
      </c>
    </row>
    <row r="11" ht="17.25" customHeight="1" spans="1:3">
      <c r="A11" s="99" t="s">
        <v>79</v>
      </c>
      <c r="B11" s="100">
        <v>708.5</v>
      </c>
      <c r="C11" s="101">
        <v>547.97</v>
      </c>
    </row>
    <row r="12" ht="17.25" customHeight="1" spans="1:3">
      <c r="A12" s="99" t="s">
        <v>80</v>
      </c>
      <c r="B12" s="100">
        <v>637</v>
      </c>
      <c r="C12" s="101">
        <v>1054.05</v>
      </c>
    </row>
    <row r="13" ht="17.25" customHeight="1" spans="1:3">
      <c r="A13" s="99" t="s">
        <v>81</v>
      </c>
      <c r="B13" s="100">
        <v>393</v>
      </c>
      <c r="C13" s="101">
        <v>607.12</v>
      </c>
    </row>
    <row r="14" ht="17.25" customHeight="1" spans="1:3">
      <c r="A14" s="99" t="s">
        <v>82</v>
      </c>
      <c r="B14" s="100">
        <v>389</v>
      </c>
      <c r="C14" s="101">
        <v>579.79</v>
      </c>
    </row>
    <row r="15" ht="17.25" customHeight="1" spans="1:3">
      <c r="A15" s="99" t="s">
        <v>83</v>
      </c>
      <c r="B15" s="100">
        <v>707</v>
      </c>
      <c r="C15" s="101">
        <v>290</v>
      </c>
    </row>
    <row r="16" ht="17.25" customHeight="1" spans="1:3">
      <c r="A16" s="99" t="s">
        <v>84</v>
      </c>
      <c r="B16" s="100">
        <v>6.5</v>
      </c>
      <c r="C16" s="101">
        <v>0.24</v>
      </c>
    </row>
    <row r="17" ht="17.25" customHeight="1" spans="1:3">
      <c r="A17" s="99" t="s">
        <v>85</v>
      </c>
      <c r="B17" s="100">
        <v>0</v>
      </c>
      <c r="C17" s="101">
        <v>64.1</v>
      </c>
    </row>
    <row r="18" ht="17.25" customHeight="1" spans="1:3">
      <c r="A18" s="99" t="s">
        <v>86</v>
      </c>
      <c r="B18" s="100">
        <v>0</v>
      </c>
      <c r="C18" s="101">
        <v>0</v>
      </c>
    </row>
    <row r="19" ht="17.25" customHeight="1" spans="1:3">
      <c r="A19" s="102" t="s">
        <v>87</v>
      </c>
      <c r="B19" s="100">
        <v>28.7</v>
      </c>
      <c r="C19" s="101">
        <v>26.83</v>
      </c>
    </row>
    <row r="20" ht="17.25" customHeight="1" spans="1:3">
      <c r="A20" s="102" t="s">
        <v>88</v>
      </c>
      <c r="B20" s="103">
        <v>0</v>
      </c>
      <c r="C20" s="103">
        <v>0</v>
      </c>
    </row>
    <row r="21" ht="17.25" customHeight="1" spans="1:3">
      <c r="A21" s="104" t="s">
        <v>89</v>
      </c>
      <c r="B21" s="64">
        <f>SUM(B22:B29)</f>
        <v>5708</v>
      </c>
      <c r="C21" s="64">
        <f>SUM(C22:C29)</f>
        <v>4670.73</v>
      </c>
    </row>
    <row r="22" ht="17.25" customHeight="1" spans="1:3">
      <c r="A22" s="99" t="s">
        <v>90</v>
      </c>
      <c r="B22" s="101">
        <v>308</v>
      </c>
      <c r="C22" s="101"/>
    </row>
    <row r="23" ht="17.25" customHeight="1" spans="1:3">
      <c r="A23" s="99" t="s">
        <v>91</v>
      </c>
      <c r="B23" s="101">
        <v>200</v>
      </c>
      <c r="C23" s="101">
        <v>180.12</v>
      </c>
    </row>
    <row r="24" ht="17.25" customHeight="1" spans="1:3">
      <c r="A24" s="99" t="s">
        <v>92</v>
      </c>
      <c r="B24" s="101">
        <v>5</v>
      </c>
      <c r="C24" s="101">
        <v>21.6</v>
      </c>
    </row>
    <row r="25" ht="17.25" customHeight="1" spans="1:3">
      <c r="A25" s="99" t="s">
        <v>93</v>
      </c>
      <c r="B25" s="101"/>
      <c r="C25" s="101">
        <v>455</v>
      </c>
    </row>
    <row r="26" ht="17.25" customHeight="1" spans="1:3">
      <c r="A26" s="99" t="s">
        <v>94</v>
      </c>
      <c r="B26" s="101">
        <v>4195</v>
      </c>
      <c r="C26" s="101">
        <v>3014.01</v>
      </c>
    </row>
    <row r="27" ht="17.25" customHeight="1" spans="1:3">
      <c r="A27" s="99" t="s">
        <v>95</v>
      </c>
      <c r="B27" s="101">
        <v>1000</v>
      </c>
      <c r="C27" s="101">
        <v>1000</v>
      </c>
    </row>
    <row r="28" ht="17.25" hidden="1" customHeight="1" spans="1:3">
      <c r="A28" s="99" t="s">
        <v>96</v>
      </c>
      <c r="B28" s="101">
        <v>0</v>
      </c>
      <c r="C28" s="101"/>
    </row>
    <row r="29" ht="17.25" hidden="1" customHeight="1" spans="1:3">
      <c r="A29" s="99" t="s">
        <v>97</v>
      </c>
      <c r="B29" s="103">
        <v>0</v>
      </c>
      <c r="C29" s="103"/>
    </row>
    <row r="30" ht="17.25" hidden="1" customHeight="1" spans="1:3">
      <c r="A30" s="105"/>
      <c r="B30" s="106"/>
      <c r="C30" s="106"/>
    </row>
    <row r="31" ht="17.25" customHeight="1" spans="1:3">
      <c r="A31" s="107" t="s">
        <v>98</v>
      </c>
      <c r="B31" s="108">
        <f>B6+B21</f>
        <v>14185.1</v>
      </c>
      <c r="C31" s="108">
        <f>C6+C21</f>
        <v>12784.04</v>
      </c>
    </row>
    <row r="32" s="93" customFormat="1" ht="17.25" customHeight="1" spans="1:3">
      <c r="A32" s="109" t="s">
        <v>56</v>
      </c>
      <c r="B32" s="108">
        <f>SUM(B33:B35)</f>
        <v>4587.9</v>
      </c>
      <c r="C32" s="108">
        <f>SUM(C33:C35)</f>
        <v>6062</v>
      </c>
    </row>
    <row r="33" ht="17.25" customHeight="1" spans="1:3">
      <c r="A33" s="98" t="s">
        <v>99</v>
      </c>
      <c r="B33" s="9">
        <v>545</v>
      </c>
      <c r="C33" s="9">
        <v>52</v>
      </c>
    </row>
    <row r="34" ht="17.25" customHeight="1" spans="1:3">
      <c r="A34" s="98" t="s">
        <v>100</v>
      </c>
      <c r="B34" s="9">
        <v>4042.9</v>
      </c>
      <c r="C34" s="9">
        <v>6010</v>
      </c>
    </row>
    <row r="35" ht="17.25" hidden="1" customHeight="1" spans="1:3">
      <c r="A35" s="110" t="s">
        <v>101</v>
      </c>
      <c r="B35" s="100"/>
      <c r="C35" s="100"/>
    </row>
    <row r="36" ht="17.25" customHeight="1" spans="1:3">
      <c r="A36" s="111" t="s">
        <v>65</v>
      </c>
      <c r="B36" s="108"/>
      <c r="C36" s="108"/>
    </row>
    <row r="37" ht="17.25" customHeight="1" spans="1:3">
      <c r="A37" s="112" t="s">
        <v>102</v>
      </c>
      <c r="B37" s="108"/>
      <c r="C37" s="108"/>
    </row>
    <row r="38" ht="17.25" customHeight="1" spans="1:3">
      <c r="A38" s="112" t="s">
        <v>67</v>
      </c>
      <c r="B38" s="108">
        <v>0</v>
      </c>
      <c r="C38" s="108">
        <v>0</v>
      </c>
    </row>
    <row r="39" ht="17.25" customHeight="1" spans="1:3">
      <c r="A39" s="113" t="s">
        <v>103</v>
      </c>
      <c r="B39" s="108">
        <v>0</v>
      </c>
      <c r="C39" s="108">
        <v>0</v>
      </c>
    </row>
    <row r="40" ht="21" customHeight="1" spans="1:3">
      <c r="A40" s="107" t="s">
        <v>70</v>
      </c>
      <c r="B40" s="106">
        <f>B31+B32+B36+B37+B38+B39</f>
        <v>18773</v>
      </c>
      <c r="C40" s="106">
        <f>C31+C32+C36+C37+C38+C39</f>
        <v>18846.04</v>
      </c>
    </row>
  </sheetData>
  <mergeCells count="3">
    <mergeCell ref="A1:C1"/>
    <mergeCell ref="A4:C4"/>
    <mergeCell ref="A2:C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B32:C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669"/>
  <sheetViews>
    <sheetView zoomScale="25" zoomScaleNormal="25" topLeftCell="A304" workbookViewId="0">
      <selection activeCell="K403" sqref="K403"/>
    </sheetView>
  </sheetViews>
  <sheetFormatPr defaultColWidth="9" defaultRowHeight="14.4" outlineLevelCol="4"/>
  <cols>
    <col min="1" max="1" width="14.8888888888889" style="55" customWidth="1"/>
    <col min="2" max="2" width="31.3333333333333" style="55" customWidth="1"/>
    <col min="3" max="3" width="14.3333333333333" style="56" customWidth="1"/>
    <col min="4" max="4" width="19" style="56" customWidth="1"/>
    <col min="5" max="6" width="9" style="55"/>
    <col min="7" max="7" width="26.1111111111111" style="55" customWidth="1"/>
    <col min="8" max="10" width="9" style="55"/>
    <col min="11" max="11" width="24.6666666666667" style="55" customWidth="1"/>
    <col min="12" max="16384" width="9" style="55"/>
  </cols>
  <sheetData>
    <row r="1" spans="1:1">
      <c r="A1" s="55" t="s">
        <v>104</v>
      </c>
    </row>
    <row r="2" ht="25.8" spans="1:4">
      <c r="A2" s="80" t="s">
        <v>105</v>
      </c>
      <c r="B2" s="80"/>
      <c r="C2" s="81"/>
      <c r="D2" s="81"/>
    </row>
    <row r="3" spans="4:4">
      <c r="D3" s="59" t="s">
        <v>2</v>
      </c>
    </row>
    <row r="4" ht="33" customHeight="1" spans="1:4">
      <c r="A4" s="78" t="s">
        <v>106</v>
      </c>
      <c r="B4" s="78" t="s">
        <v>107</v>
      </c>
      <c r="C4" s="5" t="s">
        <v>4</v>
      </c>
      <c r="D4" s="6" t="s">
        <v>5</v>
      </c>
    </row>
    <row r="5" ht="15" spans="1:4">
      <c r="A5" s="82" t="s">
        <v>108</v>
      </c>
      <c r="B5" s="82"/>
      <c r="C5" s="83">
        <f>C6+C149+C156+C195+C232+C244+C281+C377+C431+C461+C479+C544+C563+C573+C582+C585+C597+C609+C624+C644+C645+C649+C652</f>
        <v>17362</v>
      </c>
      <c r="D5" s="83">
        <f>D6+D149+D156+D195+D232+D244+D281+D377+D431+D461+D479+D544+D563+D573+D582+D585+D597+D609+D624+D644+D645+D649+D652</f>
        <v>15616.93</v>
      </c>
    </row>
    <row r="6" ht="15" spans="1:4">
      <c r="A6" s="74">
        <v>201</v>
      </c>
      <c r="B6" s="74" t="s">
        <v>109</v>
      </c>
      <c r="C6" s="84">
        <f>C7+C18+C26+C35+C44+C52+C62+C66+C72+C74+C77+C84+C88+C93+C99+C103+C109+C115+C121+C126+C131+C134+C147</f>
        <v>1968</v>
      </c>
      <c r="D6" s="84">
        <f>D7+D18+D26+D35+D44+D52+D62+D66+D72+D74+D77+D84+D88+D93+D99+D103+D109+D115+D121+D126+D131+D134+D147</f>
        <v>1505.04</v>
      </c>
    </row>
    <row r="7" ht="15" spans="1:4">
      <c r="A7" s="74">
        <v>20101</v>
      </c>
      <c r="B7" s="74" t="s">
        <v>110</v>
      </c>
      <c r="C7" s="85">
        <f>SUM(C8:C17)</f>
        <v>20</v>
      </c>
      <c r="D7" s="85">
        <f>SUM(D8:D17)</f>
        <v>38.65</v>
      </c>
    </row>
    <row r="8" ht="15" hidden="1" spans="1:4">
      <c r="A8" s="71">
        <v>2010101</v>
      </c>
      <c r="B8" s="72" t="s">
        <v>111</v>
      </c>
      <c r="C8" s="86">
        <v>0</v>
      </c>
      <c r="D8" s="86">
        <v>0</v>
      </c>
    </row>
    <row r="9" ht="15" hidden="1" spans="1:4">
      <c r="A9" s="71">
        <v>2010102</v>
      </c>
      <c r="B9" s="72" t="s">
        <v>112</v>
      </c>
      <c r="C9" s="86">
        <v>0</v>
      </c>
      <c r="D9" s="86">
        <v>0</v>
      </c>
    </row>
    <row r="10" ht="15" hidden="1" spans="1:4">
      <c r="A10" s="71">
        <v>2010103</v>
      </c>
      <c r="B10" s="72" t="s">
        <v>113</v>
      </c>
      <c r="C10" s="86">
        <v>0</v>
      </c>
      <c r="D10" s="86">
        <v>0</v>
      </c>
    </row>
    <row r="11" ht="15" hidden="1" spans="1:4">
      <c r="A11" s="71">
        <v>2010104</v>
      </c>
      <c r="B11" s="72" t="s">
        <v>114</v>
      </c>
      <c r="C11" s="86">
        <v>0</v>
      </c>
      <c r="D11" s="86">
        <v>0</v>
      </c>
    </row>
    <row r="12" ht="15" spans="1:4">
      <c r="A12" s="71">
        <v>2010105</v>
      </c>
      <c r="B12" s="72" t="s">
        <v>115</v>
      </c>
      <c r="C12" s="86">
        <v>0</v>
      </c>
      <c r="D12" s="86">
        <v>1</v>
      </c>
    </row>
    <row r="13" ht="15" hidden="1" spans="1:4">
      <c r="A13" s="71">
        <v>2010106</v>
      </c>
      <c r="B13" s="72" t="s">
        <v>116</v>
      </c>
      <c r="C13" s="86">
        <v>0</v>
      </c>
      <c r="D13" s="86">
        <v>0</v>
      </c>
    </row>
    <row r="14" ht="15" hidden="1" spans="1:4">
      <c r="A14" s="71">
        <v>2010107</v>
      </c>
      <c r="B14" s="72" t="s">
        <v>117</v>
      </c>
      <c r="C14" s="86">
        <v>0</v>
      </c>
      <c r="D14" s="86">
        <v>0</v>
      </c>
    </row>
    <row r="15" ht="15" hidden="1" spans="1:4">
      <c r="A15" s="71">
        <v>2010108</v>
      </c>
      <c r="B15" s="72" t="s">
        <v>118</v>
      </c>
      <c r="C15" s="86">
        <v>0</v>
      </c>
      <c r="D15" s="86">
        <v>0</v>
      </c>
    </row>
    <row r="16" ht="15" hidden="1" spans="1:4">
      <c r="A16" s="71">
        <v>2010109</v>
      </c>
      <c r="B16" s="72" t="s">
        <v>119</v>
      </c>
      <c r="C16" s="86">
        <v>0</v>
      </c>
      <c r="D16" s="86">
        <v>0</v>
      </c>
    </row>
    <row r="17" ht="15" spans="1:4">
      <c r="A17" s="71">
        <v>2010199</v>
      </c>
      <c r="B17" s="72" t="s">
        <v>120</v>
      </c>
      <c r="C17" s="86">
        <v>20</v>
      </c>
      <c r="D17" s="86">
        <v>37.65</v>
      </c>
    </row>
    <row r="18" ht="15" hidden="1" spans="1:4">
      <c r="A18" s="74">
        <v>20102</v>
      </c>
      <c r="B18" s="74" t="s">
        <v>121</v>
      </c>
      <c r="C18" s="85">
        <f>SUM(C19:C25)</f>
        <v>0</v>
      </c>
      <c r="D18" s="85">
        <f>SUM(D19:D25)</f>
        <v>0</v>
      </c>
    </row>
    <row r="19" ht="15" hidden="1" spans="1:4">
      <c r="A19" s="71">
        <v>2010201</v>
      </c>
      <c r="B19" s="72" t="s">
        <v>111</v>
      </c>
      <c r="C19" s="86">
        <v>0</v>
      </c>
      <c r="D19" s="86">
        <v>0</v>
      </c>
    </row>
    <row r="20" ht="15" hidden="1" spans="1:4">
      <c r="A20" s="71">
        <v>2010202</v>
      </c>
      <c r="B20" s="72" t="s">
        <v>112</v>
      </c>
      <c r="C20" s="86">
        <v>0</v>
      </c>
      <c r="D20" s="86">
        <v>0</v>
      </c>
    </row>
    <row r="21" ht="15" hidden="1" spans="1:4">
      <c r="A21" s="71">
        <v>2010203</v>
      </c>
      <c r="B21" s="72" t="s">
        <v>113</v>
      </c>
      <c r="C21" s="86">
        <v>0</v>
      </c>
      <c r="D21" s="86">
        <v>0</v>
      </c>
    </row>
    <row r="22" ht="15" hidden="1" spans="1:4">
      <c r="A22" s="71">
        <v>2010204</v>
      </c>
      <c r="B22" s="72" t="s">
        <v>122</v>
      </c>
      <c r="C22" s="86">
        <v>0</v>
      </c>
      <c r="D22" s="86">
        <v>0</v>
      </c>
    </row>
    <row r="23" ht="15" hidden="1" spans="1:4">
      <c r="A23" s="71">
        <v>2010205</v>
      </c>
      <c r="B23" s="72" t="s">
        <v>123</v>
      </c>
      <c r="C23" s="86">
        <v>0</v>
      </c>
      <c r="D23" s="86">
        <v>0</v>
      </c>
    </row>
    <row r="24" ht="15" hidden="1" spans="1:4">
      <c r="A24" s="71">
        <v>2010206</v>
      </c>
      <c r="B24" s="72" t="s">
        <v>124</v>
      </c>
      <c r="C24" s="86">
        <v>0</v>
      </c>
      <c r="D24" s="86">
        <v>0</v>
      </c>
    </row>
    <row r="25" ht="15" hidden="1" spans="1:4">
      <c r="A25" s="71">
        <v>2010299</v>
      </c>
      <c r="B25" s="72" t="s">
        <v>125</v>
      </c>
      <c r="C25" s="86">
        <v>0</v>
      </c>
      <c r="D25" s="86">
        <v>0</v>
      </c>
    </row>
    <row r="26" ht="30" spans="1:4">
      <c r="A26" s="74">
        <v>20103</v>
      </c>
      <c r="B26" s="74" t="s">
        <v>126</v>
      </c>
      <c r="C26" s="85">
        <f>SUM(C27:C34)</f>
        <v>1849</v>
      </c>
      <c r="D26" s="85">
        <f>SUM(D27:D34)</f>
        <v>1367.05</v>
      </c>
    </row>
    <row r="27" ht="15" spans="1:4">
      <c r="A27" s="71">
        <v>2010301</v>
      </c>
      <c r="B27" s="72" t="s">
        <v>111</v>
      </c>
      <c r="C27" s="86">
        <v>1098</v>
      </c>
      <c r="D27" s="86">
        <v>983.21</v>
      </c>
    </row>
    <row r="28" ht="15" spans="1:4">
      <c r="A28" s="71">
        <v>2010302</v>
      </c>
      <c r="B28" s="72" t="s">
        <v>112</v>
      </c>
      <c r="C28" s="86">
        <v>289</v>
      </c>
      <c r="D28" s="86">
        <v>112.23</v>
      </c>
    </row>
    <row r="29" ht="15" hidden="1" spans="1:4">
      <c r="A29" s="71">
        <v>2010303</v>
      </c>
      <c r="B29" s="72" t="s">
        <v>113</v>
      </c>
      <c r="C29" s="86">
        <v>0</v>
      </c>
      <c r="D29" s="86">
        <v>0</v>
      </c>
    </row>
    <row r="30" ht="15" hidden="1" spans="1:4">
      <c r="A30" s="71">
        <v>2010305</v>
      </c>
      <c r="B30" s="72" t="s">
        <v>127</v>
      </c>
      <c r="C30" s="86">
        <v>0</v>
      </c>
      <c r="D30" s="86">
        <v>0</v>
      </c>
    </row>
    <row r="31" ht="15" hidden="1" spans="1:4">
      <c r="A31" s="71">
        <v>2010306</v>
      </c>
      <c r="B31" s="72" t="s">
        <v>128</v>
      </c>
      <c r="C31" s="86">
        <v>0</v>
      </c>
      <c r="D31" s="86">
        <v>0</v>
      </c>
    </row>
    <row r="32" ht="15" hidden="1" spans="1:4">
      <c r="A32" s="71">
        <v>2010308</v>
      </c>
      <c r="B32" s="72" t="s">
        <v>129</v>
      </c>
      <c r="C32" s="86">
        <v>0</v>
      </c>
      <c r="D32" s="86">
        <v>0</v>
      </c>
    </row>
    <row r="33" ht="15" spans="1:4">
      <c r="A33" s="71">
        <v>2010350</v>
      </c>
      <c r="B33" s="72" t="s">
        <v>130</v>
      </c>
      <c r="C33" s="86">
        <v>291</v>
      </c>
      <c r="D33" s="86">
        <v>271.61</v>
      </c>
    </row>
    <row r="34" ht="30" spans="1:4">
      <c r="A34" s="71">
        <v>2010399</v>
      </c>
      <c r="B34" s="72" t="s">
        <v>131</v>
      </c>
      <c r="C34" s="86">
        <v>171</v>
      </c>
      <c r="D34" s="86">
        <v>0</v>
      </c>
    </row>
    <row r="35" ht="15" hidden="1" spans="1:4">
      <c r="A35" s="74">
        <v>20104</v>
      </c>
      <c r="B35" s="74" t="s">
        <v>132</v>
      </c>
      <c r="C35" s="85">
        <f>SUM(C36:C43)</f>
        <v>0</v>
      </c>
      <c r="D35" s="85">
        <f>SUM(D36:D43)</f>
        <v>0</v>
      </c>
    </row>
    <row r="36" ht="15" hidden="1" spans="1:4">
      <c r="A36" s="71">
        <v>2010401</v>
      </c>
      <c r="B36" s="72" t="s">
        <v>111</v>
      </c>
      <c r="C36" s="86">
        <v>0</v>
      </c>
      <c r="D36" s="86">
        <v>0</v>
      </c>
    </row>
    <row r="37" ht="15" hidden="1" spans="1:4">
      <c r="A37" s="71">
        <v>2010402</v>
      </c>
      <c r="B37" s="72" t="s">
        <v>112</v>
      </c>
      <c r="C37" s="86">
        <v>0</v>
      </c>
      <c r="D37" s="86">
        <v>0</v>
      </c>
    </row>
    <row r="38" ht="15" hidden="1" spans="1:4">
      <c r="A38" s="71">
        <v>2010403</v>
      </c>
      <c r="B38" s="72" t="s">
        <v>113</v>
      </c>
      <c r="C38" s="86">
        <v>0</v>
      </c>
      <c r="D38" s="86">
        <v>0</v>
      </c>
    </row>
    <row r="39" ht="15" hidden="1" spans="1:4">
      <c r="A39" s="71">
        <v>2010404</v>
      </c>
      <c r="B39" s="72" t="s">
        <v>133</v>
      </c>
      <c r="C39" s="86">
        <v>0</v>
      </c>
      <c r="D39" s="86">
        <v>0</v>
      </c>
    </row>
    <row r="40" ht="15" hidden="1" spans="1:4">
      <c r="A40" s="71">
        <v>2010406</v>
      </c>
      <c r="B40" s="72" t="s">
        <v>134</v>
      </c>
      <c r="C40" s="86">
        <v>0</v>
      </c>
      <c r="D40" s="86">
        <v>0</v>
      </c>
    </row>
    <row r="41" ht="15" hidden="1" spans="1:4">
      <c r="A41" s="71">
        <v>2010408</v>
      </c>
      <c r="B41" s="72" t="s">
        <v>135</v>
      </c>
      <c r="C41" s="86">
        <v>0</v>
      </c>
      <c r="D41" s="86">
        <v>0</v>
      </c>
    </row>
    <row r="42" ht="15" hidden="1" spans="1:4">
      <c r="A42" s="71">
        <v>2010450</v>
      </c>
      <c r="B42" s="72" t="s">
        <v>130</v>
      </c>
      <c r="C42" s="86">
        <v>0</v>
      </c>
      <c r="D42" s="86">
        <v>0</v>
      </c>
    </row>
    <row r="43" ht="15" hidden="1" spans="1:4">
      <c r="A43" s="71">
        <v>2010499</v>
      </c>
      <c r="B43" s="72" t="s">
        <v>136</v>
      </c>
      <c r="C43" s="86">
        <v>0</v>
      </c>
      <c r="D43" s="86">
        <v>0</v>
      </c>
    </row>
    <row r="44" ht="15" hidden="1" spans="1:4">
      <c r="A44" s="74">
        <v>20105</v>
      </c>
      <c r="B44" s="74" t="s">
        <v>137</v>
      </c>
      <c r="C44" s="85">
        <f>SUM(C45:C51)</f>
        <v>0</v>
      </c>
      <c r="D44" s="85">
        <f>SUM(D45:D51)</f>
        <v>0</v>
      </c>
    </row>
    <row r="45" ht="15" hidden="1" spans="1:4">
      <c r="A45" s="71">
        <v>2010501</v>
      </c>
      <c r="B45" s="72" t="s">
        <v>111</v>
      </c>
      <c r="C45" s="86">
        <v>0</v>
      </c>
      <c r="D45" s="86">
        <v>0</v>
      </c>
    </row>
    <row r="46" ht="15" hidden="1" spans="1:4">
      <c r="A46" s="71">
        <v>2010502</v>
      </c>
      <c r="B46" s="72" t="s">
        <v>112</v>
      </c>
      <c r="C46" s="86">
        <v>0</v>
      </c>
      <c r="D46" s="86">
        <v>0</v>
      </c>
    </row>
    <row r="47" ht="15" hidden="1" spans="1:4">
      <c r="A47" s="71">
        <v>2010503</v>
      </c>
      <c r="B47" s="72" t="s">
        <v>113</v>
      </c>
      <c r="C47" s="86">
        <v>0</v>
      </c>
      <c r="D47" s="86">
        <v>0</v>
      </c>
    </row>
    <row r="48" ht="15" hidden="1" spans="1:4">
      <c r="A48" s="71">
        <v>2010505</v>
      </c>
      <c r="B48" s="72" t="s">
        <v>138</v>
      </c>
      <c r="C48" s="86">
        <v>0</v>
      </c>
      <c r="D48" s="86">
        <v>0</v>
      </c>
    </row>
    <row r="49" ht="15" hidden="1" spans="1:4">
      <c r="A49" s="71">
        <v>2010506</v>
      </c>
      <c r="B49" s="72" t="s">
        <v>139</v>
      </c>
      <c r="C49" s="86">
        <v>0</v>
      </c>
      <c r="D49" s="86">
        <v>0</v>
      </c>
    </row>
    <row r="50" ht="15" hidden="1" spans="1:4">
      <c r="A50" s="71">
        <v>2010507</v>
      </c>
      <c r="B50" s="72" t="s">
        <v>140</v>
      </c>
      <c r="C50" s="86">
        <v>0</v>
      </c>
      <c r="D50" s="86">
        <v>0</v>
      </c>
    </row>
    <row r="51" ht="15" hidden="1" spans="1:4">
      <c r="A51" s="71">
        <v>2010599</v>
      </c>
      <c r="B51" s="72" t="s">
        <v>141</v>
      </c>
      <c r="C51" s="86">
        <v>0</v>
      </c>
      <c r="D51" s="86">
        <v>0</v>
      </c>
    </row>
    <row r="52" ht="15" spans="1:4">
      <c r="A52" s="74">
        <v>20106</v>
      </c>
      <c r="B52" s="74" t="s">
        <v>142</v>
      </c>
      <c r="C52" s="85">
        <f>SUM(C53:C61)</f>
        <v>61</v>
      </c>
      <c r="D52" s="85">
        <f>SUM(D53:D61)</f>
        <v>55.24</v>
      </c>
    </row>
    <row r="53" ht="15" spans="1:4">
      <c r="A53" s="71">
        <v>2010601</v>
      </c>
      <c r="B53" s="72" t="s">
        <v>111</v>
      </c>
      <c r="C53" s="86">
        <v>58</v>
      </c>
      <c r="D53" s="86">
        <v>54.86</v>
      </c>
    </row>
    <row r="54" ht="15" hidden="1" spans="1:4">
      <c r="A54" s="71">
        <v>2010602</v>
      </c>
      <c r="B54" s="72" t="s">
        <v>112</v>
      </c>
      <c r="C54" s="86">
        <v>0</v>
      </c>
      <c r="D54" s="86">
        <v>0</v>
      </c>
    </row>
    <row r="55" ht="15" hidden="1" spans="1:4">
      <c r="A55" s="71">
        <v>2010603</v>
      </c>
      <c r="B55" s="72" t="s">
        <v>113</v>
      </c>
      <c r="C55" s="86">
        <v>0</v>
      </c>
      <c r="D55" s="86">
        <v>0</v>
      </c>
    </row>
    <row r="56" ht="15" hidden="1" spans="1:4">
      <c r="A56" s="71">
        <v>2010605</v>
      </c>
      <c r="B56" s="72" t="s">
        <v>143</v>
      </c>
      <c r="C56" s="86">
        <v>0</v>
      </c>
      <c r="D56" s="86">
        <v>0</v>
      </c>
    </row>
    <row r="57" ht="15" hidden="1" spans="1:4">
      <c r="A57" s="71">
        <v>2010606</v>
      </c>
      <c r="B57" s="72" t="s">
        <v>144</v>
      </c>
      <c r="C57" s="86">
        <v>0</v>
      </c>
      <c r="D57" s="86">
        <v>0</v>
      </c>
    </row>
    <row r="58" ht="15" hidden="1" spans="1:4">
      <c r="A58" s="71">
        <v>2010607</v>
      </c>
      <c r="B58" s="72" t="s">
        <v>145</v>
      </c>
      <c r="C58" s="86">
        <v>0</v>
      </c>
      <c r="D58" s="86">
        <v>0</v>
      </c>
    </row>
    <row r="59" ht="15" hidden="1" spans="1:4">
      <c r="A59" s="71">
        <v>2010608</v>
      </c>
      <c r="B59" s="72" t="s">
        <v>146</v>
      </c>
      <c r="C59" s="86">
        <v>0</v>
      </c>
      <c r="D59" s="86">
        <v>0</v>
      </c>
    </row>
    <row r="60" ht="15" hidden="1" spans="1:4">
      <c r="A60" s="71">
        <v>2010650</v>
      </c>
      <c r="B60" s="72" t="s">
        <v>130</v>
      </c>
      <c r="C60" s="86">
        <v>0</v>
      </c>
      <c r="D60" s="86">
        <v>0</v>
      </c>
    </row>
    <row r="61" ht="15" spans="1:4">
      <c r="A61" s="71">
        <v>2010699</v>
      </c>
      <c r="B61" s="72" t="s">
        <v>147</v>
      </c>
      <c r="C61" s="86">
        <v>3</v>
      </c>
      <c r="D61" s="86">
        <v>0.38</v>
      </c>
    </row>
    <row r="62" ht="15" hidden="1" spans="1:4">
      <c r="A62" s="74">
        <v>20107</v>
      </c>
      <c r="B62" s="74" t="s">
        <v>148</v>
      </c>
      <c r="C62" s="85">
        <f>SUM(C63:C65)</f>
        <v>0</v>
      </c>
      <c r="D62" s="85">
        <f>SUM(D63:D65)</f>
        <v>0</v>
      </c>
    </row>
    <row r="63" ht="15" hidden="1" spans="1:4">
      <c r="A63" s="71">
        <v>2010702</v>
      </c>
      <c r="B63" s="72" t="s">
        <v>112</v>
      </c>
      <c r="C63" s="86">
        <v>0</v>
      </c>
      <c r="D63" s="86">
        <v>0</v>
      </c>
    </row>
    <row r="64" ht="15" hidden="1" spans="1:4">
      <c r="A64" s="71">
        <v>2010706</v>
      </c>
      <c r="B64" s="72" t="s">
        <v>149</v>
      </c>
      <c r="C64" s="86">
        <v>0</v>
      </c>
      <c r="D64" s="86">
        <v>0</v>
      </c>
    </row>
    <row r="65" ht="15" hidden="1" spans="1:4">
      <c r="A65" s="71">
        <v>2010799</v>
      </c>
      <c r="B65" s="72" t="s">
        <v>150</v>
      </c>
      <c r="C65" s="86">
        <v>0</v>
      </c>
      <c r="D65" s="86">
        <v>0</v>
      </c>
    </row>
    <row r="66" ht="15" hidden="1" spans="1:4">
      <c r="A66" s="74">
        <v>20108</v>
      </c>
      <c r="B66" s="74" t="s">
        <v>151</v>
      </c>
      <c r="C66" s="85">
        <f>SUM(C67:C71)</f>
        <v>0</v>
      </c>
      <c r="D66" s="85">
        <f>SUM(D67:D71)</f>
        <v>0</v>
      </c>
    </row>
    <row r="67" ht="15" hidden="1" spans="1:4">
      <c r="A67" s="71">
        <v>2010801</v>
      </c>
      <c r="B67" s="72" t="s">
        <v>111</v>
      </c>
      <c r="C67" s="86">
        <v>0</v>
      </c>
      <c r="D67" s="86">
        <v>0</v>
      </c>
    </row>
    <row r="68" ht="15" hidden="1" spans="1:4">
      <c r="A68" s="71">
        <v>2010802</v>
      </c>
      <c r="B68" s="72" t="s">
        <v>112</v>
      </c>
      <c r="C68" s="86">
        <v>0</v>
      </c>
      <c r="D68" s="86">
        <v>0</v>
      </c>
    </row>
    <row r="69" ht="15" hidden="1" spans="1:4">
      <c r="A69" s="71">
        <v>2010804</v>
      </c>
      <c r="B69" s="72" t="s">
        <v>152</v>
      </c>
      <c r="C69" s="86">
        <v>0</v>
      </c>
      <c r="D69" s="86">
        <v>0</v>
      </c>
    </row>
    <row r="70" ht="15" hidden="1" spans="1:4">
      <c r="A70" s="71">
        <v>2010806</v>
      </c>
      <c r="B70" s="72" t="s">
        <v>145</v>
      </c>
      <c r="C70" s="86">
        <v>0</v>
      </c>
      <c r="D70" s="86">
        <v>0</v>
      </c>
    </row>
    <row r="71" ht="15" hidden="1" spans="1:4">
      <c r="A71" s="71">
        <v>2010899</v>
      </c>
      <c r="B71" s="72" t="s">
        <v>153</v>
      </c>
      <c r="C71" s="86">
        <v>0</v>
      </c>
      <c r="D71" s="86">
        <v>0</v>
      </c>
    </row>
    <row r="72" ht="15" hidden="1" spans="1:4">
      <c r="A72" s="74">
        <v>20109</v>
      </c>
      <c r="B72" s="74" t="s">
        <v>154</v>
      </c>
      <c r="C72" s="85">
        <f>C73</f>
        <v>0</v>
      </c>
      <c r="D72" s="85">
        <f>D73</f>
        <v>0</v>
      </c>
    </row>
    <row r="73" ht="15" hidden="1" spans="1:4">
      <c r="A73" s="71">
        <v>2010999</v>
      </c>
      <c r="B73" s="72" t="s">
        <v>155</v>
      </c>
      <c r="C73" s="86">
        <v>0</v>
      </c>
      <c r="D73" s="86">
        <v>0</v>
      </c>
    </row>
    <row r="74" ht="15" hidden="1" spans="1:4">
      <c r="A74" s="74">
        <v>20110</v>
      </c>
      <c r="B74" s="74" t="s">
        <v>156</v>
      </c>
      <c r="C74" s="85">
        <f>C75+C76</f>
        <v>0</v>
      </c>
      <c r="D74" s="85">
        <f>D75+D76</f>
        <v>0</v>
      </c>
    </row>
    <row r="75" ht="15" hidden="1" spans="1:4">
      <c r="A75" s="71">
        <v>2011002</v>
      </c>
      <c r="B75" s="72" t="s">
        <v>112</v>
      </c>
      <c r="C75" s="85">
        <v>0</v>
      </c>
      <c r="D75" s="86">
        <v>0</v>
      </c>
    </row>
    <row r="76" ht="15" hidden="1" spans="1:4">
      <c r="A76" s="71">
        <v>2011099</v>
      </c>
      <c r="B76" s="72" t="s">
        <v>157</v>
      </c>
      <c r="C76" s="86">
        <v>0</v>
      </c>
      <c r="D76" s="86">
        <v>0</v>
      </c>
    </row>
    <row r="77" ht="15" spans="1:4">
      <c r="A77" s="74">
        <v>20111</v>
      </c>
      <c r="B77" s="74" t="s">
        <v>158</v>
      </c>
      <c r="C77" s="85">
        <f>SUM(C78:C83)</f>
        <v>5</v>
      </c>
      <c r="D77" s="85">
        <f>SUM(D78:D83)</f>
        <v>1.65</v>
      </c>
    </row>
    <row r="78" ht="15" hidden="1" spans="1:4">
      <c r="A78" s="71">
        <v>2011101</v>
      </c>
      <c r="B78" s="72" t="s">
        <v>111</v>
      </c>
      <c r="C78" s="86">
        <v>0</v>
      </c>
      <c r="D78" s="86">
        <v>0</v>
      </c>
    </row>
    <row r="79" ht="15" hidden="1" spans="1:4">
      <c r="A79" s="71">
        <v>2011102</v>
      </c>
      <c r="B79" s="72" t="s">
        <v>112</v>
      </c>
      <c r="C79" s="86">
        <v>0</v>
      </c>
      <c r="D79" s="86">
        <v>0</v>
      </c>
    </row>
    <row r="80" ht="15" hidden="1" spans="1:4">
      <c r="A80" s="71">
        <v>2011103</v>
      </c>
      <c r="B80" s="72" t="s">
        <v>113</v>
      </c>
      <c r="C80" s="86">
        <v>0</v>
      </c>
      <c r="D80" s="86">
        <v>0</v>
      </c>
    </row>
    <row r="81" ht="15" hidden="1" spans="1:4">
      <c r="A81" s="71">
        <v>2011104</v>
      </c>
      <c r="B81" s="72" t="s">
        <v>159</v>
      </c>
      <c r="C81" s="86">
        <v>0</v>
      </c>
      <c r="D81" s="86">
        <v>0</v>
      </c>
    </row>
    <row r="82" ht="15" hidden="1" spans="1:4">
      <c r="A82" s="71">
        <v>2011105</v>
      </c>
      <c r="B82" s="72" t="s">
        <v>160</v>
      </c>
      <c r="C82" s="86">
        <v>0</v>
      </c>
      <c r="D82" s="86">
        <v>0</v>
      </c>
    </row>
    <row r="83" ht="15" spans="1:4">
      <c r="A83" s="71">
        <v>2011199</v>
      </c>
      <c r="B83" s="72" t="s">
        <v>161</v>
      </c>
      <c r="C83" s="86">
        <v>5</v>
      </c>
      <c r="D83" s="86">
        <v>1.65</v>
      </c>
    </row>
    <row r="84" ht="15" hidden="1" spans="1:4">
      <c r="A84" s="74">
        <v>20113</v>
      </c>
      <c r="B84" s="74" t="s">
        <v>162</v>
      </c>
      <c r="C84" s="85">
        <f>SUM(C85:C87)</f>
        <v>0</v>
      </c>
      <c r="D84" s="85">
        <f>SUM(D85:D87)</f>
        <v>0</v>
      </c>
    </row>
    <row r="85" ht="15" hidden="1" spans="1:4">
      <c r="A85" s="71">
        <v>2011307</v>
      </c>
      <c r="B85" s="72" t="s">
        <v>163</v>
      </c>
      <c r="C85" s="86">
        <v>0</v>
      </c>
      <c r="D85" s="86">
        <v>0</v>
      </c>
    </row>
    <row r="86" ht="15" hidden="1" spans="1:4">
      <c r="A86" s="71">
        <v>2011308</v>
      </c>
      <c r="B86" s="72" t="s">
        <v>164</v>
      </c>
      <c r="C86" s="86">
        <v>0</v>
      </c>
      <c r="D86" s="86">
        <v>0</v>
      </c>
    </row>
    <row r="87" ht="15" hidden="1" spans="1:4">
      <c r="A87" s="71">
        <v>2011399</v>
      </c>
      <c r="B87" s="72" t="s">
        <v>165</v>
      </c>
      <c r="C87" s="86">
        <v>0</v>
      </c>
      <c r="D87" s="86">
        <v>0</v>
      </c>
    </row>
    <row r="88" ht="15" hidden="1" spans="1:4">
      <c r="A88" s="74">
        <v>20114</v>
      </c>
      <c r="B88" s="74" t="s">
        <v>166</v>
      </c>
      <c r="C88" s="85">
        <f>SUM(C89:C90)</f>
        <v>0</v>
      </c>
      <c r="D88" s="85">
        <f>SUM(D89:D90)</f>
        <v>0</v>
      </c>
    </row>
    <row r="89" ht="15" hidden="1" spans="1:4">
      <c r="A89" s="71">
        <v>2011409</v>
      </c>
      <c r="B89" s="72" t="s">
        <v>167</v>
      </c>
      <c r="C89" s="86">
        <v>0</v>
      </c>
      <c r="D89" s="86">
        <v>0</v>
      </c>
    </row>
    <row r="90" ht="15" hidden="1" spans="1:4">
      <c r="A90" s="71">
        <v>2011499</v>
      </c>
      <c r="B90" s="72" t="s">
        <v>168</v>
      </c>
      <c r="C90" s="86">
        <v>0</v>
      </c>
      <c r="D90" s="86">
        <v>0</v>
      </c>
    </row>
    <row r="91" ht="15" hidden="1" spans="1:4">
      <c r="A91" s="74">
        <v>20125</v>
      </c>
      <c r="B91" s="74" t="s">
        <v>169</v>
      </c>
      <c r="C91" s="85">
        <v>0</v>
      </c>
      <c r="D91" s="85">
        <v>0</v>
      </c>
    </row>
    <row r="92" ht="15" hidden="1" spans="1:4">
      <c r="A92" s="71">
        <v>2012506</v>
      </c>
      <c r="B92" s="72" t="s">
        <v>170</v>
      </c>
      <c r="C92" s="86">
        <v>0</v>
      </c>
      <c r="D92" s="86">
        <v>0</v>
      </c>
    </row>
    <row r="93" ht="15" hidden="1" spans="1:4">
      <c r="A93" s="74">
        <v>20126</v>
      </c>
      <c r="B93" s="74" t="s">
        <v>171</v>
      </c>
      <c r="C93" s="85">
        <f>SUM(C94:C98)</f>
        <v>0</v>
      </c>
      <c r="D93" s="85">
        <f>SUM(D94:D98)</f>
        <v>0</v>
      </c>
    </row>
    <row r="94" ht="15" hidden="1" spans="1:4">
      <c r="A94" s="71">
        <v>2012601</v>
      </c>
      <c r="B94" s="72" t="s">
        <v>111</v>
      </c>
      <c r="C94" s="86">
        <v>0</v>
      </c>
      <c r="D94" s="86">
        <v>0</v>
      </c>
    </row>
    <row r="95" ht="15" hidden="1" spans="1:4">
      <c r="A95" s="71">
        <v>2012602</v>
      </c>
      <c r="B95" s="72" t="s">
        <v>112</v>
      </c>
      <c r="C95" s="86">
        <v>0</v>
      </c>
      <c r="D95" s="86">
        <v>0</v>
      </c>
    </row>
    <row r="96" ht="15" hidden="1" spans="1:4">
      <c r="A96" s="71">
        <v>2012603</v>
      </c>
      <c r="B96" s="72" t="s">
        <v>113</v>
      </c>
      <c r="C96" s="86">
        <v>0</v>
      </c>
      <c r="D96" s="86">
        <v>0</v>
      </c>
    </row>
    <row r="97" ht="15" hidden="1" spans="1:4">
      <c r="A97" s="71">
        <v>2012604</v>
      </c>
      <c r="B97" s="72" t="s">
        <v>172</v>
      </c>
      <c r="C97" s="86">
        <v>0</v>
      </c>
      <c r="D97" s="86">
        <v>0</v>
      </c>
    </row>
    <row r="98" ht="15" hidden="1" spans="1:4">
      <c r="A98" s="71">
        <v>2012699</v>
      </c>
      <c r="B98" s="72" t="s">
        <v>173</v>
      </c>
      <c r="C98" s="86">
        <v>0</v>
      </c>
      <c r="D98" s="86">
        <v>0</v>
      </c>
    </row>
    <row r="99" ht="15" hidden="1" spans="1:4">
      <c r="A99" s="74">
        <v>20128</v>
      </c>
      <c r="B99" s="74" t="s">
        <v>174</v>
      </c>
      <c r="C99" s="85">
        <f>SUM(C100:C102)</f>
        <v>0</v>
      </c>
      <c r="D99" s="85">
        <f>SUM(D100:D102)</f>
        <v>0</v>
      </c>
    </row>
    <row r="100" ht="15" hidden="1" spans="1:4">
      <c r="A100" s="71">
        <v>2012801</v>
      </c>
      <c r="B100" s="72" t="s">
        <v>111</v>
      </c>
      <c r="C100" s="86">
        <v>0</v>
      </c>
      <c r="D100" s="86">
        <v>0</v>
      </c>
    </row>
    <row r="101" ht="15" hidden="1" spans="1:4">
      <c r="A101" s="71">
        <v>2012802</v>
      </c>
      <c r="B101" s="72" t="s">
        <v>112</v>
      </c>
      <c r="C101" s="86">
        <v>0</v>
      </c>
      <c r="D101" s="86">
        <v>0</v>
      </c>
    </row>
    <row r="102" ht="15" hidden="1" spans="1:4">
      <c r="A102" s="71">
        <v>2012899</v>
      </c>
      <c r="B102" s="72" t="s">
        <v>175</v>
      </c>
      <c r="C102" s="86">
        <v>0</v>
      </c>
      <c r="D102" s="86">
        <v>0</v>
      </c>
    </row>
    <row r="103" ht="15" spans="1:4">
      <c r="A103" s="74">
        <v>20129</v>
      </c>
      <c r="B103" s="74" t="s">
        <v>176</v>
      </c>
      <c r="C103" s="85">
        <f>SUM(C104:C108)</f>
        <v>32</v>
      </c>
      <c r="D103" s="85">
        <f>SUM(D104:D108)</f>
        <v>1.69</v>
      </c>
    </row>
    <row r="104" ht="15" hidden="1" spans="1:4">
      <c r="A104" s="71">
        <v>2012901</v>
      </c>
      <c r="B104" s="72" t="s">
        <v>111</v>
      </c>
      <c r="C104" s="86">
        <v>0</v>
      </c>
      <c r="D104" s="86">
        <v>0</v>
      </c>
    </row>
    <row r="105" ht="15" hidden="1" spans="1:4">
      <c r="A105" s="71">
        <v>2012902</v>
      </c>
      <c r="B105" s="72" t="s">
        <v>112</v>
      </c>
      <c r="C105" s="86">
        <v>0</v>
      </c>
      <c r="D105" s="86">
        <v>0</v>
      </c>
    </row>
    <row r="106" ht="15" hidden="1" spans="1:4">
      <c r="A106" s="71">
        <v>2012906</v>
      </c>
      <c r="B106" s="72" t="s">
        <v>177</v>
      </c>
      <c r="C106" s="86">
        <v>0</v>
      </c>
      <c r="D106" s="86">
        <v>0</v>
      </c>
    </row>
    <row r="107" ht="15" hidden="1" spans="1:4">
      <c r="A107" s="71">
        <v>2012950</v>
      </c>
      <c r="B107" s="72" t="s">
        <v>130</v>
      </c>
      <c r="C107" s="86">
        <v>0</v>
      </c>
      <c r="D107" s="86">
        <v>0</v>
      </c>
    </row>
    <row r="108" ht="15" spans="1:4">
      <c r="A108" s="71">
        <v>2012999</v>
      </c>
      <c r="B108" s="72" t="s">
        <v>178</v>
      </c>
      <c r="C108" s="86">
        <v>32</v>
      </c>
      <c r="D108" s="86">
        <v>1.69</v>
      </c>
    </row>
    <row r="109" ht="30" hidden="1" spans="1:4">
      <c r="A109" s="74">
        <v>20131</v>
      </c>
      <c r="B109" s="74" t="s">
        <v>179</v>
      </c>
      <c r="C109" s="85">
        <f>SUM(C110:C114)</f>
        <v>0</v>
      </c>
      <c r="D109" s="85">
        <f>SUM(D110:D114)</f>
        <v>0</v>
      </c>
    </row>
    <row r="110" ht="15" hidden="1" spans="1:4">
      <c r="A110" s="71">
        <v>2013101</v>
      </c>
      <c r="B110" s="72" t="s">
        <v>111</v>
      </c>
      <c r="C110" s="86">
        <v>0</v>
      </c>
      <c r="D110" s="86">
        <v>0</v>
      </c>
    </row>
    <row r="111" ht="15" hidden="1" spans="1:4">
      <c r="A111" s="71">
        <v>2013102</v>
      </c>
      <c r="B111" s="72" t="s">
        <v>112</v>
      </c>
      <c r="C111" s="86">
        <v>0</v>
      </c>
      <c r="D111" s="86">
        <v>0</v>
      </c>
    </row>
    <row r="112" ht="15" hidden="1" spans="1:4">
      <c r="A112" s="71">
        <v>2013103</v>
      </c>
      <c r="B112" s="72" t="s">
        <v>113</v>
      </c>
      <c r="C112" s="86">
        <v>0</v>
      </c>
      <c r="D112" s="86">
        <v>0</v>
      </c>
    </row>
    <row r="113" ht="15" hidden="1" spans="1:4">
      <c r="A113" s="71">
        <v>2013105</v>
      </c>
      <c r="B113" s="72" t="s">
        <v>180</v>
      </c>
      <c r="C113" s="86">
        <v>0</v>
      </c>
      <c r="D113" s="86">
        <v>0</v>
      </c>
    </row>
    <row r="114" ht="30" hidden="1" spans="1:4">
      <c r="A114" s="71">
        <v>2013199</v>
      </c>
      <c r="B114" s="72" t="s">
        <v>181</v>
      </c>
      <c r="C114" s="86">
        <v>0</v>
      </c>
      <c r="D114" s="86">
        <v>0</v>
      </c>
    </row>
    <row r="115" ht="15" spans="1:4">
      <c r="A115" s="74">
        <v>20132</v>
      </c>
      <c r="B115" s="74" t="s">
        <v>182</v>
      </c>
      <c r="C115" s="85">
        <f>SUM(C116:C120)</f>
        <v>0</v>
      </c>
      <c r="D115" s="85">
        <f>SUM(D116:D120)</f>
        <v>29.59</v>
      </c>
    </row>
    <row r="116" ht="15" hidden="1" spans="1:4">
      <c r="A116" s="71">
        <v>2013201</v>
      </c>
      <c r="B116" s="72" t="s">
        <v>111</v>
      </c>
      <c r="C116" s="86">
        <v>0</v>
      </c>
      <c r="D116" s="86">
        <v>0</v>
      </c>
    </row>
    <row r="117" ht="15" hidden="1" spans="1:4">
      <c r="A117" s="71">
        <v>2013202</v>
      </c>
      <c r="B117" s="72" t="s">
        <v>112</v>
      </c>
      <c r="C117" s="86">
        <v>0</v>
      </c>
      <c r="D117" s="86">
        <v>0</v>
      </c>
    </row>
    <row r="118" ht="15" spans="1:4">
      <c r="A118" s="71">
        <v>2013204</v>
      </c>
      <c r="B118" s="72" t="s">
        <v>183</v>
      </c>
      <c r="C118" s="86">
        <v>0</v>
      </c>
      <c r="D118" s="86">
        <v>0.6</v>
      </c>
    </row>
    <row r="119" ht="15" hidden="1" spans="1:4">
      <c r="A119" s="71">
        <v>2013250</v>
      </c>
      <c r="B119" s="72" t="s">
        <v>130</v>
      </c>
      <c r="C119" s="86">
        <v>0</v>
      </c>
      <c r="D119" s="86">
        <v>0</v>
      </c>
    </row>
    <row r="120" ht="15" spans="1:4">
      <c r="A120" s="71">
        <v>2013299</v>
      </c>
      <c r="B120" s="72" t="s">
        <v>184</v>
      </c>
      <c r="C120" s="86">
        <v>0</v>
      </c>
      <c r="D120" s="86">
        <v>28.99</v>
      </c>
    </row>
    <row r="121" ht="15" hidden="1" spans="1:4">
      <c r="A121" s="74">
        <v>20133</v>
      </c>
      <c r="B121" s="74" t="s">
        <v>185</v>
      </c>
      <c r="C121" s="85">
        <f>SUM(C122:C125)</f>
        <v>0</v>
      </c>
      <c r="D121" s="85">
        <f>SUM(D122:D125)</f>
        <v>0</v>
      </c>
    </row>
    <row r="122" ht="15" hidden="1" spans="1:4">
      <c r="A122" s="71">
        <v>2013301</v>
      </c>
      <c r="B122" s="72" t="s">
        <v>111</v>
      </c>
      <c r="C122" s="86">
        <v>0</v>
      </c>
      <c r="D122" s="86">
        <v>0</v>
      </c>
    </row>
    <row r="123" ht="15" hidden="1" spans="1:4">
      <c r="A123" s="71">
        <v>2013302</v>
      </c>
      <c r="B123" s="72" t="s">
        <v>112</v>
      </c>
      <c r="C123" s="86">
        <v>0</v>
      </c>
      <c r="D123" s="86">
        <v>0</v>
      </c>
    </row>
    <row r="124" ht="15" hidden="1" spans="1:4">
      <c r="A124" s="71">
        <v>2013303</v>
      </c>
      <c r="B124" s="72" t="s">
        <v>113</v>
      </c>
      <c r="C124" s="86">
        <v>0</v>
      </c>
      <c r="D124" s="86">
        <v>0</v>
      </c>
    </row>
    <row r="125" ht="15" hidden="1" spans="1:4">
      <c r="A125" s="71">
        <v>2013399</v>
      </c>
      <c r="B125" s="72" t="s">
        <v>186</v>
      </c>
      <c r="C125" s="86">
        <v>0</v>
      </c>
      <c r="D125" s="86">
        <v>0</v>
      </c>
    </row>
    <row r="126" ht="15" spans="1:4">
      <c r="A126" s="74">
        <v>20134</v>
      </c>
      <c r="B126" s="74" t="s">
        <v>187</v>
      </c>
      <c r="C126" s="85">
        <f>SUM(C127:C130)</f>
        <v>1</v>
      </c>
      <c r="D126" s="85">
        <f>SUM(D127:D130)</f>
        <v>11.17</v>
      </c>
    </row>
    <row r="127" ht="15" hidden="1" spans="1:4">
      <c r="A127" s="71">
        <v>2013401</v>
      </c>
      <c r="B127" s="72" t="s">
        <v>111</v>
      </c>
      <c r="C127" s="86">
        <v>0</v>
      </c>
      <c r="D127" s="86">
        <v>0</v>
      </c>
    </row>
    <row r="128" ht="15" hidden="1" spans="1:4">
      <c r="A128" s="71">
        <v>2013402</v>
      </c>
      <c r="B128" s="72" t="s">
        <v>112</v>
      </c>
      <c r="C128" s="86">
        <v>0</v>
      </c>
      <c r="D128" s="86">
        <v>0</v>
      </c>
    </row>
    <row r="129" ht="15" hidden="1" spans="1:4">
      <c r="A129" s="71">
        <v>2013405</v>
      </c>
      <c r="B129" s="72" t="s">
        <v>170</v>
      </c>
      <c r="C129" s="86">
        <v>0</v>
      </c>
      <c r="D129" s="86">
        <v>0</v>
      </c>
    </row>
    <row r="130" ht="15" spans="1:4">
      <c r="A130" s="71">
        <v>2013499</v>
      </c>
      <c r="B130" s="72" t="s">
        <v>188</v>
      </c>
      <c r="C130" s="86">
        <v>1</v>
      </c>
      <c r="D130" s="86">
        <v>11.17</v>
      </c>
    </row>
    <row r="131" ht="15" hidden="1" spans="1:4">
      <c r="A131" s="74">
        <v>20137</v>
      </c>
      <c r="B131" s="74" t="s">
        <v>189</v>
      </c>
      <c r="C131" s="85">
        <f>SUM(C132:C133)</f>
        <v>0</v>
      </c>
      <c r="D131" s="85">
        <f>SUM(D132:D133)</f>
        <v>0</v>
      </c>
    </row>
    <row r="132" ht="15" hidden="1" spans="1:4">
      <c r="A132" s="71">
        <v>2013701</v>
      </c>
      <c r="B132" s="72" t="s">
        <v>111</v>
      </c>
      <c r="C132" s="87">
        <v>0</v>
      </c>
      <c r="D132" s="86">
        <v>0</v>
      </c>
    </row>
    <row r="133" ht="15" hidden="1" spans="1:4">
      <c r="A133" s="71">
        <v>2013799</v>
      </c>
      <c r="B133" s="72" t="s">
        <v>190</v>
      </c>
      <c r="C133" s="87">
        <v>0</v>
      </c>
      <c r="D133" s="86">
        <v>0</v>
      </c>
    </row>
    <row r="134" ht="15" hidden="1" spans="1:4">
      <c r="A134" s="74">
        <v>20138</v>
      </c>
      <c r="B134" s="74" t="s">
        <v>191</v>
      </c>
      <c r="C134" s="85">
        <f>SUM(C135:C146)</f>
        <v>0</v>
      </c>
      <c r="D134" s="85">
        <f>SUM(D135:D146)</f>
        <v>0</v>
      </c>
    </row>
    <row r="135" ht="15" hidden="1" spans="1:4">
      <c r="A135" s="71">
        <v>2013801</v>
      </c>
      <c r="B135" s="72" t="s">
        <v>111</v>
      </c>
      <c r="C135" s="86">
        <v>0</v>
      </c>
      <c r="D135" s="86">
        <v>0</v>
      </c>
    </row>
    <row r="136" ht="15" hidden="1" spans="1:4">
      <c r="A136" s="71">
        <v>2013802</v>
      </c>
      <c r="B136" s="72" t="s">
        <v>112</v>
      </c>
      <c r="C136" s="86">
        <v>0</v>
      </c>
      <c r="D136" s="86">
        <v>0</v>
      </c>
    </row>
    <row r="137" ht="15" hidden="1" spans="1:4">
      <c r="A137" s="71">
        <v>2013803</v>
      </c>
      <c r="B137" s="72" t="s">
        <v>113</v>
      </c>
      <c r="C137" s="86">
        <v>0</v>
      </c>
      <c r="D137" s="86">
        <v>0</v>
      </c>
    </row>
    <row r="138" ht="15" hidden="1" spans="1:4">
      <c r="A138" s="71">
        <v>2013804</v>
      </c>
      <c r="B138" s="72" t="s">
        <v>192</v>
      </c>
      <c r="C138" s="86">
        <v>0</v>
      </c>
      <c r="D138" s="86">
        <v>0</v>
      </c>
    </row>
    <row r="139" ht="15" hidden="1" spans="1:4">
      <c r="A139" s="71">
        <v>2013805</v>
      </c>
      <c r="B139" s="72" t="s">
        <v>193</v>
      </c>
      <c r="C139" s="86">
        <v>0</v>
      </c>
      <c r="D139" s="86">
        <v>0</v>
      </c>
    </row>
    <row r="140" ht="15" hidden="1" spans="1:4">
      <c r="A140" s="71">
        <v>2013806</v>
      </c>
      <c r="B140" s="72" t="s">
        <v>194</v>
      </c>
      <c r="C140" s="86">
        <v>0</v>
      </c>
      <c r="D140" s="86">
        <v>0</v>
      </c>
    </row>
    <row r="141" ht="15" hidden="1" spans="1:4">
      <c r="A141" s="71">
        <v>2013811</v>
      </c>
      <c r="B141" s="72" t="s">
        <v>195</v>
      </c>
      <c r="C141" s="86">
        <v>0</v>
      </c>
      <c r="D141" s="86">
        <v>0</v>
      </c>
    </row>
    <row r="142" ht="15" hidden="1" spans="1:4">
      <c r="A142" s="71">
        <v>2013812</v>
      </c>
      <c r="B142" s="72" t="s">
        <v>196</v>
      </c>
      <c r="C142" s="86">
        <v>0</v>
      </c>
      <c r="D142" s="86">
        <v>0</v>
      </c>
    </row>
    <row r="143" ht="15" hidden="1" spans="1:4">
      <c r="A143" s="71">
        <v>2013813</v>
      </c>
      <c r="B143" s="72" t="s">
        <v>197</v>
      </c>
      <c r="C143" s="86">
        <v>0</v>
      </c>
      <c r="D143" s="86">
        <v>0</v>
      </c>
    </row>
    <row r="144" ht="15" hidden="1" spans="1:4">
      <c r="A144" s="71">
        <v>2013814</v>
      </c>
      <c r="B144" s="72" t="s">
        <v>198</v>
      </c>
      <c r="C144" s="86">
        <v>0</v>
      </c>
      <c r="D144" s="86">
        <v>0</v>
      </c>
    </row>
    <row r="145" ht="15" hidden="1" spans="1:4">
      <c r="A145" s="71">
        <v>2013850</v>
      </c>
      <c r="B145" s="72" t="s">
        <v>130</v>
      </c>
      <c r="C145" s="86">
        <v>0</v>
      </c>
      <c r="D145" s="86">
        <v>0</v>
      </c>
    </row>
    <row r="146" ht="15" hidden="1" spans="1:4">
      <c r="A146" s="71">
        <v>2013899</v>
      </c>
      <c r="B146" s="72" t="s">
        <v>199</v>
      </c>
      <c r="C146" s="86">
        <v>0</v>
      </c>
      <c r="D146" s="86">
        <v>0</v>
      </c>
    </row>
    <row r="147" ht="15" hidden="1" spans="1:4">
      <c r="A147" s="74">
        <v>20199</v>
      </c>
      <c r="B147" s="74" t="s">
        <v>200</v>
      </c>
      <c r="C147" s="85">
        <f>C148</f>
        <v>0</v>
      </c>
      <c r="D147" s="85">
        <f>D148</f>
        <v>0</v>
      </c>
    </row>
    <row r="148" ht="15" hidden="1" spans="1:4">
      <c r="A148" s="71">
        <v>2019999</v>
      </c>
      <c r="B148" s="72" t="s">
        <v>201</v>
      </c>
      <c r="C148" s="86">
        <v>0</v>
      </c>
      <c r="D148" s="86">
        <v>0</v>
      </c>
    </row>
    <row r="149" ht="15" spans="1:4">
      <c r="A149" s="74">
        <v>203</v>
      </c>
      <c r="B149" s="74" t="s">
        <v>202</v>
      </c>
      <c r="C149" s="85">
        <f>C150+C154</f>
        <v>50</v>
      </c>
      <c r="D149" s="85">
        <f>D150+D154</f>
        <v>23.01</v>
      </c>
    </row>
    <row r="150" ht="15" hidden="1" spans="1:4">
      <c r="A150" s="74">
        <v>20306</v>
      </c>
      <c r="B150" s="74" t="s">
        <v>203</v>
      </c>
      <c r="C150" s="85">
        <f>SUM(C151:C153)</f>
        <v>0</v>
      </c>
      <c r="D150" s="85">
        <f>SUM(D151:D153)</f>
        <v>0</v>
      </c>
    </row>
    <row r="151" ht="15" hidden="1" spans="1:4">
      <c r="A151" s="71">
        <v>2030601</v>
      </c>
      <c r="B151" s="72" t="s">
        <v>204</v>
      </c>
      <c r="C151" s="86">
        <v>0</v>
      </c>
      <c r="D151" s="86">
        <v>0</v>
      </c>
    </row>
    <row r="152" ht="15" hidden="1" spans="1:4">
      <c r="A152" s="71">
        <v>2030603</v>
      </c>
      <c r="B152" s="72" t="s">
        <v>205</v>
      </c>
      <c r="C152" s="86">
        <v>0</v>
      </c>
      <c r="D152" s="86">
        <v>0</v>
      </c>
    </row>
    <row r="153" ht="15" hidden="1" spans="1:4">
      <c r="A153" s="71">
        <v>2030699</v>
      </c>
      <c r="B153" s="72" t="s">
        <v>206</v>
      </c>
      <c r="C153" s="86">
        <v>0</v>
      </c>
      <c r="D153" s="86">
        <v>0</v>
      </c>
    </row>
    <row r="154" ht="15" spans="1:4">
      <c r="A154" s="74">
        <v>20399</v>
      </c>
      <c r="B154" s="74" t="s">
        <v>207</v>
      </c>
      <c r="C154" s="85">
        <f>C155</f>
        <v>50</v>
      </c>
      <c r="D154" s="85">
        <f>D155</f>
        <v>23.01</v>
      </c>
    </row>
    <row r="155" ht="15" spans="1:4">
      <c r="A155" s="71">
        <v>2039999</v>
      </c>
      <c r="B155" s="72" t="s">
        <v>208</v>
      </c>
      <c r="C155" s="86">
        <v>50</v>
      </c>
      <c r="D155" s="86">
        <v>23.01</v>
      </c>
    </row>
    <row r="156" ht="15" spans="1:4">
      <c r="A156" s="74">
        <v>204</v>
      </c>
      <c r="B156" s="74" t="s">
        <v>209</v>
      </c>
      <c r="C156" s="85">
        <f>C157+C159+C167+C171+C176+C187+C193+C191</f>
        <v>946</v>
      </c>
      <c r="D156" s="85">
        <f>D157+D159+D167+D171+D176+D187+D193+D191</f>
        <v>773.67</v>
      </c>
    </row>
    <row r="157" ht="15" hidden="1" spans="1:4">
      <c r="A157" s="74">
        <v>20401</v>
      </c>
      <c r="B157" s="74" t="s">
        <v>210</v>
      </c>
      <c r="C157" s="85">
        <f>C158</f>
        <v>0</v>
      </c>
      <c r="D157" s="85">
        <f>D158</f>
        <v>0</v>
      </c>
    </row>
    <row r="158" ht="15" hidden="1" spans="1:4">
      <c r="A158" s="71">
        <v>2040199</v>
      </c>
      <c r="B158" s="72" t="s">
        <v>211</v>
      </c>
      <c r="C158" s="86">
        <v>0</v>
      </c>
      <c r="D158" s="86">
        <v>0</v>
      </c>
    </row>
    <row r="159" ht="15" spans="1:4">
      <c r="A159" s="74">
        <v>20402</v>
      </c>
      <c r="B159" s="74" t="s">
        <v>212</v>
      </c>
      <c r="C159" s="85">
        <f>SUM(C160:C166)</f>
        <v>720</v>
      </c>
      <c r="D159" s="85">
        <f>SUM(D160:D166)</f>
        <v>687.27</v>
      </c>
    </row>
    <row r="160" ht="15" spans="1:4">
      <c r="A160" s="71">
        <v>2040201</v>
      </c>
      <c r="B160" s="72" t="s">
        <v>111</v>
      </c>
      <c r="C160" s="86">
        <v>500</v>
      </c>
      <c r="D160" s="86">
        <v>454.31</v>
      </c>
    </row>
    <row r="161" ht="15" hidden="1" spans="1:4">
      <c r="A161" s="71">
        <v>2040202</v>
      </c>
      <c r="B161" s="72" t="s">
        <v>112</v>
      </c>
      <c r="C161" s="86">
        <v>0</v>
      </c>
      <c r="D161" s="86">
        <v>0</v>
      </c>
    </row>
    <row r="162" ht="15" hidden="1" spans="1:4">
      <c r="A162" s="71">
        <v>2040203</v>
      </c>
      <c r="B162" s="72" t="s">
        <v>113</v>
      </c>
      <c r="C162" s="86">
        <v>0</v>
      </c>
      <c r="D162" s="86">
        <v>0</v>
      </c>
    </row>
    <row r="163" ht="15" hidden="1" spans="1:4">
      <c r="A163" s="71">
        <v>2040211</v>
      </c>
      <c r="B163" s="72" t="s">
        <v>213</v>
      </c>
      <c r="C163" s="86">
        <v>0</v>
      </c>
      <c r="D163" s="86">
        <v>0</v>
      </c>
    </row>
    <row r="164" ht="15" spans="1:4">
      <c r="A164" s="71">
        <v>2040219</v>
      </c>
      <c r="B164" s="72" t="s">
        <v>145</v>
      </c>
      <c r="C164" s="86">
        <v>0</v>
      </c>
      <c r="D164" s="86">
        <v>2.4</v>
      </c>
    </row>
    <row r="165" ht="15" hidden="1" spans="1:4">
      <c r="A165" s="71">
        <v>2040220</v>
      </c>
      <c r="B165" s="72" t="s">
        <v>214</v>
      </c>
      <c r="C165" s="86">
        <v>0</v>
      </c>
      <c r="D165" s="86">
        <v>0</v>
      </c>
    </row>
    <row r="166" ht="15" spans="1:4">
      <c r="A166" s="71">
        <v>2040299</v>
      </c>
      <c r="B166" s="72" t="s">
        <v>215</v>
      </c>
      <c r="C166" s="86">
        <v>220</v>
      </c>
      <c r="D166" s="86">
        <v>230.56</v>
      </c>
    </row>
    <row r="167" ht="15" hidden="1" spans="1:4">
      <c r="A167" s="74">
        <v>20404</v>
      </c>
      <c r="B167" s="74" t="s">
        <v>216</v>
      </c>
      <c r="C167" s="85">
        <f>SUM(C168:C170)</f>
        <v>0</v>
      </c>
      <c r="D167" s="85">
        <f>SUM(D168:D170)</f>
        <v>0</v>
      </c>
    </row>
    <row r="168" ht="15" hidden="1" spans="1:4">
      <c r="A168" s="71">
        <v>2040401</v>
      </c>
      <c r="B168" s="72" t="s">
        <v>111</v>
      </c>
      <c r="C168" s="86">
        <v>0</v>
      </c>
      <c r="D168" s="86">
        <v>0</v>
      </c>
    </row>
    <row r="169" ht="15" hidden="1" spans="1:4">
      <c r="A169" s="71">
        <v>2040403</v>
      </c>
      <c r="B169" s="72" t="s">
        <v>113</v>
      </c>
      <c r="C169" s="86">
        <v>0</v>
      </c>
      <c r="D169" s="86">
        <v>0</v>
      </c>
    </row>
    <row r="170" ht="15" hidden="1" spans="1:4">
      <c r="A170" s="71">
        <v>2040499</v>
      </c>
      <c r="B170" s="72" t="s">
        <v>217</v>
      </c>
      <c r="C170" s="86">
        <v>0</v>
      </c>
      <c r="D170" s="86">
        <v>0</v>
      </c>
    </row>
    <row r="171" ht="15" hidden="1" spans="1:4">
      <c r="A171" s="74">
        <v>20405</v>
      </c>
      <c r="B171" s="74" t="s">
        <v>218</v>
      </c>
      <c r="C171" s="85">
        <f>SUM(C172:C175)</f>
        <v>0</v>
      </c>
      <c r="D171" s="85">
        <f>SUM(D172:D175)</f>
        <v>0</v>
      </c>
    </row>
    <row r="172" ht="15" hidden="1" spans="1:4">
      <c r="A172" s="71">
        <v>2040501</v>
      </c>
      <c r="B172" s="72" t="s">
        <v>111</v>
      </c>
      <c r="C172" s="86">
        <v>0</v>
      </c>
      <c r="D172" s="86">
        <v>0</v>
      </c>
    </row>
    <row r="173" ht="15" hidden="1" spans="1:4">
      <c r="A173" s="71">
        <v>2040502</v>
      </c>
      <c r="B173" s="72" t="s">
        <v>112</v>
      </c>
      <c r="C173" s="86">
        <v>0</v>
      </c>
      <c r="D173" s="86">
        <v>0</v>
      </c>
    </row>
    <row r="174" ht="15" hidden="1" spans="1:4">
      <c r="A174" s="71">
        <v>2040503</v>
      </c>
      <c r="B174" s="72" t="s">
        <v>113</v>
      </c>
      <c r="C174" s="86">
        <v>0</v>
      </c>
      <c r="D174" s="86">
        <v>0</v>
      </c>
    </row>
    <row r="175" ht="15" hidden="1" spans="1:4">
      <c r="A175" s="71">
        <v>2040599</v>
      </c>
      <c r="B175" s="72" t="s">
        <v>219</v>
      </c>
      <c r="C175" s="86">
        <v>0</v>
      </c>
      <c r="D175" s="86">
        <v>0</v>
      </c>
    </row>
    <row r="176" ht="15" spans="1:4">
      <c r="A176" s="74">
        <v>20406</v>
      </c>
      <c r="B176" s="74" t="s">
        <v>220</v>
      </c>
      <c r="C176" s="85">
        <f>SUM(C177:C186)</f>
        <v>76</v>
      </c>
      <c r="D176" s="85">
        <f>SUM(D177:D186)</f>
        <v>43.92</v>
      </c>
    </row>
    <row r="177" ht="15" spans="1:4">
      <c r="A177" s="71">
        <v>2040601</v>
      </c>
      <c r="B177" s="72" t="s">
        <v>111</v>
      </c>
      <c r="C177" s="86">
        <v>49</v>
      </c>
      <c r="D177" s="86">
        <v>39.69</v>
      </c>
    </row>
    <row r="178" ht="15" hidden="1" spans="1:4">
      <c r="A178" s="71">
        <v>2040602</v>
      </c>
      <c r="B178" s="72" t="s">
        <v>112</v>
      </c>
      <c r="C178" s="86">
        <v>0</v>
      </c>
      <c r="D178" s="86">
        <v>0</v>
      </c>
    </row>
    <row r="179" ht="15" spans="1:4">
      <c r="A179" s="71">
        <v>2040604</v>
      </c>
      <c r="B179" s="72" t="s">
        <v>221</v>
      </c>
      <c r="C179" s="86">
        <v>14</v>
      </c>
      <c r="D179" s="86">
        <v>0</v>
      </c>
    </row>
    <row r="180" ht="15" hidden="1" spans="1:4">
      <c r="A180" s="71">
        <v>2040605</v>
      </c>
      <c r="B180" s="72" t="s">
        <v>222</v>
      </c>
      <c r="C180" s="86">
        <v>0</v>
      </c>
      <c r="D180" s="86">
        <v>0</v>
      </c>
    </row>
    <row r="181" ht="15" hidden="1" spans="1:4">
      <c r="A181" s="71">
        <v>2040606</v>
      </c>
      <c r="B181" s="72" t="s">
        <v>223</v>
      </c>
      <c r="C181" s="86">
        <v>0</v>
      </c>
      <c r="D181" s="86">
        <v>0</v>
      </c>
    </row>
    <row r="182" ht="15" hidden="1" spans="1:4">
      <c r="A182" s="71">
        <v>2040607</v>
      </c>
      <c r="B182" s="72" t="s">
        <v>224</v>
      </c>
      <c r="C182" s="86">
        <v>0</v>
      </c>
      <c r="D182" s="86">
        <v>0</v>
      </c>
    </row>
    <row r="183" ht="15" spans="1:4">
      <c r="A183" s="71">
        <v>2040610</v>
      </c>
      <c r="B183" s="72" t="s">
        <v>225</v>
      </c>
      <c r="C183" s="86">
        <v>7</v>
      </c>
      <c r="D183" s="86">
        <v>0</v>
      </c>
    </row>
    <row r="184" ht="15" hidden="1" spans="1:4">
      <c r="A184" s="71">
        <v>2040612</v>
      </c>
      <c r="B184" s="72" t="s">
        <v>226</v>
      </c>
      <c r="C184" s="86">
        <v>0</v>
      </c>
      <c r="D184" s="86">
        <v>0</v>
      </c>
    </row>
    <row r="185" ht="15" hidden="1" spans="1:4">
      <c r="A185" s="71">
        <v>2040650</v>
      </c>
      <c r="B185" s="72" t="s">
        <v>130</v>
      </c>
      <c r="C185" s="86">
        <v>0</v>
      </c>
      <c r="D185" s="86">
        <v>0</v>
      </c>
    </row>
    <row r="186" ht="15" spans="1:4">
      <c r="A186" s="71">
        <v>2040699</v>
      </c>
      <c r="B186" s="72" t="s">
        <v>227</v>
      </c>
      <c r="C186" s="86">
        <v>6</v>
      </c>
      <c r="D186" s="86">
        <v>4.23</v>
      </c>
    </row>
    <row r="187" ht="15" hidden="1" spans="1:4">
      <c r="A187" s="74">
        <v>20408</v>
      </c>
      <c r="B187" s="74" t="s">
        <v>228</v>
      </c>
      <c r="C187" s="85">
        <f>SUM(C188:C190)</f>
        <v>0</v>
      </c>
      <c r="D187" s="85">
        <f>SUM(D188:D190)</f>
        <v>0</v>
      </c>
    </row>
    <row r="188" ht="15" hidden="1" spans="1:4">
      <c r="A188" s="71">
        <v>2040801</v>
      </c>
      <c r="B188" s="72" t="s">
        <v>111</v>
      </c>
      <c r="C188" s="86">
        <v>0</v>
      </c>
      <c r="D188" s="86">
        <v>0</v>
      </c>
    </row>
    <row r="189" ht="15" hidden="1" spans="1:4">
      <c r="A189" s="71">
        <v>2040802</v>
      </c>
      <c r="B189" s="72" t="s">
        <v>112</v>
      </c>
      <c r="C189" s="86">
        <v>0</v>
      </c>
      <c r="D189" s="86">
        <v>0</v>
      </c>
    </row>
    <row r="190" ht="15" hidden="1" spans="1:4">
      <c r="A190" s="71">
        <v>2040804</v>
      </c>
      <c r="B190" s="72" t="s">
        <v>229</v>
      </c>
      <c r="C190" s="86">
        <v>0</v>
      </c>
      <c r="D190" s="86">
        <v>0</v>
      </c>
    </row>
    <row r="191" s="79" customFormat="1" ht="15" spans="1:4">
      <c r="A191" s="74">
        <v>20410</v>
      </c>
      <c r="B191" s="70" t="s">
        <v>230</v>
      </c>
      <c r="C191" s="85">
        <f>C192</f>
        <v>0</v>
      </c>
      <c r="D191" s="85">
        <f>D192</f>
        <v>1.5</v>
      </c>
    </row>
    <row r="192" ht="15" spans="1:4">
      <c r="A192" s="71">
        <v>2041007</v>
      </c>
      <c r="B192" s="72" t="s">
        <v>231</v>
      </c>
      <c r="C192" s="86">
        <v>0</v>
      </c>
      <c r="D192" s="86">
        <v>1.5</v>
      </c>
    </row>
    <row r="193" ht="15" spans="1:4">
      <c r="A193" s="74">
        <v>20499</v>
      </c>
      <c r="B193" s="74" t="s">
        <v>232</v>
      </c>
      <c r="C193" s="85">
        <f>C194</f>
        <v>150</v>
      </c>
      <c r="D193" s="85">
        <f>D194</f>
        <v>40.98</v>
      </c>
    </row>
    <row r="194" ht="15" spans="1:4">
      <c r="A194" s="71">
        <v>2049999</v>
      </c>
      <c r="B194" s="72" t="s">
        <v>233</v>
      </c>
      <c r="C194" s="86">
        <v>150</v>
      </c>
      <c r="D194" s="86">
        <v>40.98</v>
      </c>
    </row>
    <row r="195" ht="15" spans="1:4">
      <c r="A195" s="74">
        <v>205</v>
      </c>
      <c r="B195" s="74" t="s">
        <v>234</v>
      </c>
      <c r="C195" s="85">
        <f>C196+C201+C208+C213+C215+C218+C223+C230</f>
        <v>6029</v>
      </c>
      <c r="D195" s="85">
        <f>D196+D201+D208+D213+D215+D218+D223+D230</f>
        <v>5875.95</v>
      </c>
    </row>
    <row r="196" ht="15" hidden="1" spans="1:4">
      <c r="A196" s="74">
        <v>20501</v>
      </c>
      <c r="B196" s="74" t="s">
        <v>235</v>
      </c>
      <c r="C196" s="85">
        <f>SUM(C197:C200)</f>
        <v>0</v>
      </c>
      <c r="D196" s="85">
        <f>SUM(D197:D200)</f>
        <v>0</v>
      </c>
    </row>
    <row r="197" ht="15" hidden="1" spans="1:4">
      <c r="A197" s="71">
        <v>2050101</v>
      </c>
      <c r="B197" s="72" t="s">
        <v>111</v>
      </c>
      <c r="C197" s="86">
        <v>0</v>
      </c>
      <c r="D197" s="86">
        <v>0</v>
      </c>
    </row>
    <row r="198" ht="15" hidden="1" spans="1:4">
      <c r="A198" s="71">
        <v>2050102</v>
      </c>
      <c r="B198" s="72" t="s">
        <v>112</v>
      </c>
      <c r="C198" s="86">
        <v>0</v>
      </c>
      <c r="D198" s="86">
        <v>0</v>
      </c>
    </row>
    <row r="199" ht="15" hidden="1" spans="1:4">
      <c r="A199" s="71">
        <v>2050103</v>
      </c>
      <c r="B199" s="72" t="s">
        <v>113</v>
      </c>
      <c r="C199" s="86">
        <v>0</v>
      </c>
      <c r="D199" s="86">
        <v>0</v>
      </c>
    </row>
    <row r="200" ht="15" hidden="1" spans="1:4">
      <c r="A200" s="71">
        <v>2050199</v>
      </c>
      <c r="B200" s="72" t="s">
        <v>236</v>
      </c>
      <c r="C200" s="86">
        <v>0</v>
      </c>
      <c r="D200" s="86">
        <v>0</v>
      </c>
    </row>
    <row r="201" ht="15" spans="1:4">
      <c r="A201" s="74">
        <v>20502</v>
      </c>
      <c r="B201" s="74" t="s">
        <v>237</v>
      </c>
      <c r="C201" s="85">
        <f>SUM(C202:C207)</f>
        <v>4639</v>
      </c>
      <c r="D201" s="85">
        <f>SUM(D202:D207)</f>
        <v>4990.91</v>
      </c>
    </row>
    <row r="202" ht="15" spans="1:4">
      <c r="A202" s="71">
        <v>2050201</v>
      </c>
      <c r="B202" s="72" t="s">
        <v>238</v>
      </c>
      <c r="C202" s="86">
        <v>113</v>
      </c>
      <c r="D202" s="86">
        <v>84.15</v>
      </c>
    </row>
    <row r="203" ht="15" spans="1:4">
      <c r="A203" s="71">
        <v>2050202</v>
      </c>
      <c r="B203" s="72" t="s">
        <v>239</v>
      </c>
      <c r="C203" s="86">
        <v>1246</v>
      </c>
      <c r="D203" s="86">
        <v>2530.71</v>
      </c>
    </row>
    <row r="204" ht="15" spans="1:4">
      <c r="A204" s="71">
        <v>2050203</v>
      </c>
      <c r="B204" s="72" t="s">
        <v>240</v>
      </c>
      <c r="C204" s="86">
        <v>802</v>
      </c>
      <c r="D204" s="86">
        <v>1465.28</v>
      </c>
    </row>
    <row r="205" ht="15" spans="1:4">
      <c r="A205" s="71">
        <v>2050204</v>
      </c>
      <c r="B205" s="72" t="s">
        <v>241</v>
      </c>
      <c r="C205" s="86">
        <v>64</v>
      </c>
      <c r="D205" s="86">
        <v>1.35</v>
      </c>
    </row>
    <row r="206" ht="15" spans="1:4">
      <c r="A206" s="71">
        <v>2050205</v>
      </c>
      <c r="B206" s="72" t="s">
        <v>242</v>
      </c>
      <c r="C206" s="86">
        <v>0</v>
      </c>
      <c r="D206" s="86">
        <v>3.6</v>
      </c>
    </row>
    <row r="207" ht="15" spans="1:4">
      <c r="A207" s="71">
        <v>2050299</v>
      </c>
      <c r="B207" s="72" t="s">
        <v>243</v>
      </c>
      <c r="C207" s="86">
        <v>2414</v>
      </c>
      <c r="D207" s="86">
        <v>905.82</v>
      </c>
    </row>
    <row r="208" ht="15" spans="1:4">
      <c r="A208" s="74">
        <v>20503</v>
      </c>
      <c r="B208" s="74" t="s">
        <v>244</v>
      </c>
      <c r="C208" s="85">
        <f>SUM(C209:C212)</f>
        <v>20</v>
      </c>
      <c r="D208" s="85">
        <f>SUM(D209:D212)</f>
        <v>4.2</v>
      </c>
    </row>
    <row r="209" ht="15" spans="1:4">
      <c r="A209" s="71">
        <v>2050302</v>
      </c>
      <c r="B209" s="72" t="s">
        <v>245</v>
      </c>
      <c r="C209" s="86">
        <v>20</v>
      </c>
      <c r="D209" s="86">
        <v>1.2</v>
      </c>
    </row>
    <row r="210" ht="15" spans="1:4">
      <c r="A210" s="71">
        <v>2050304</v>
      </c>
      <c r="B210" s="72" t="s">
        <v>246</v>
      </c>
      <c r="C210" s="86">
        <v>0</v>
      </c>
      <c r="D210" s="86">
        <v>0</v>
      </c>
    </row>
    <row r="211" ht="15" spans="1:4">
      <c r="A211" s="71">
        <v>2050305</v>
      </c>
      <c r="B211" s="72" t="s">
        <v>247</v>
      </c>
      <c r="C211" s="86">
        <v>0</v>
      </c>
      <c r="D211" s="86">
        <v>3</v>
      </c>
    </row>
    <row r="212" ht="15" hidden="1" spans="1:4">
      <c r="A212" s="71">
        <v>2050399</v>
      </c>
      <c r="B212" s="72" t="s">
        <v>248</v>
      </c>
      <c r="C212" s="86">
        <v>0</v>
      </c>
      <c r="D212" s="86">
        <v>0</v>
      </c>
    </row>
    <row r="213" ht="15" hidden="1" spans="1:4">
      <c r="A213" s="74">
        <v>20505</v>
      </c>
      <c r="B213" s="74" t="s">
        <v>249</v>
      </c>
      <c r="C213" s="85">
        <f>C214</f>
        <v>0</v>
      </c>
      <c r="D213" s="85">
        <f>D214</f>
        <v>0</v>
      </c>
    </row>
    <row r="214" ht="15" hidden="1" spans="1:4">
      <c r="A214" s="71">
        <v>2050501</v>
      </c>
      <c r="B214" s="72" t="s">
        <v>250</v>
      </c>
      <c r="C214" s="86">
        <v>0</v>
      </c>
      <c r="D214" s="86">
        <v>0</v>
      </c>
    </row>
    <row r="215" ht="15" spans="1:4">
      <c r="A215" s="74">
        <v>20507</v>
      </c>
      <c r="B215" s="74" t="s">
        <v>251</v>
      </c>
      <c r="C215" s="85">
        <f>SUM(C216:C217)</f>
        <v>11</v>
      </c>
      <c r="D215" s="85">
        <f>SUM(D216:D217)</f>
        <v>7.36</v>
      </c>
    </row>
    <row r="216" ht="15" spans="1:4">
      <c r="A216" s="71">
        <v>2050701</v>
      </c>
      <c r="B216" s="72" t="s">
        <v>252</v>
      </c>
      <c r="C216" s="86">
        <v>11</v>
      </c>
      <c r="D216" s="86">
        <v>7.36</v>
      </c>
    </row>
    <row r="217" ht="15" hidden="1" spans="1:4">
      <c r="A217" s="71">
        <v>2050799</v>
      </c>
      <c r="B217" s="72" t="s">
        <v>253</v>
      </c>
      <c r="C217" s="86">
        <v>0</v>
      </c>
      <c r="D217" s="86">
        <v>0</v>
      </c>
    </row>
    <row r="218" ht="15" hidden="1" spans="1:4">
      <c r="A218" s="74">
        <v>20508</v>
      </c>
      <c r="B218" s="74" t="s">
        <v>254</v>
      </c>
      <c r="C218" s="85">
        <f>SUM(C219:C222)</f>
        <v>0</v>
      </c>
      <c r="D218" s="85">
        <f>SUM(D219:D222)</f>
        <v>0</v>
      </c>
    </row>
    <row r="219" ht="15" hidden="1" spans="1:4">
      <c r="A219" s="71">
        <v>2050801</v>
      </c>
      <c r="B219" s="72" t="s">
        <v>255</v>
      </c>
      <c r="C219" s="86">
        <v>0</v>
      </c>
      <c r="D219" s="86">
        <v>0</v>
      </c>
    </row>
    <row r="220" ht="15" hidden="1" spans="1:4">
      <c r="A220" s="71">
        <v>2050802</v>
      </c>
      <c r="B220" s="72" t="s">
        <v>256</v>
      </c>
      <c r="C220" s="86">
        <v>0</v>
      </c>
      <c r="D220" s="86">
        <v>0</v>
      </c>
    </row>
    <row r="221" ht="15" hidden="1" spans="1:4">
      <c r="A221" s="71">
        <v>2050803</v>
      </c>
      <c r="B221" s="72" t="s">
        <v>257</v>
      </c>
      <c r="C221" s="86">
        <v>0</v>
      </c>
      <c r="D221" s="86">
        <v>0</v>
      </c>
    </row>
    <row r="222" ht="15" hidden="1" spans="1:4">
      <c r="A222" s="71">
        <v>2050899</v>
      </c>
      <c r="B222" s="72" t="s">
        <v>258</v>
      </c>
      <c r="C222" s="86">
        <v>0</v>
      </c>
      <c r="D222" s="86">
        <v>0</v>
      </c>
    </row>
    <row r="223" ht="15" spans="1:4">
      <c r="A223" s="74">
        <v>20509</v>
      </c>
      <c r="B223" s="74" t="s">
        <v>259</v>
      </c>
      <c r="C223" s="85">
        <f>SUM(C224:C229)</f>
        <v>309</v>
      </c>
      <c r="D223" s="85">
        <f>SUM(D224:D229)</f>
        <v>133.77</v>
      </c>
    </row>
    <row r="224" ht="15" spans="1:4">
      <c r="A224" s="71">
        <v>2050901</v>
      </c>
      <c r="B224" s="72" t="s">
        <v>260</v>
      </c>
      <c r="C224" s="86">
        <v>76</v>
      </c>
      <c r="D224" s="86">
        <v>0</v>
      </c>
    </row>
    <row r="225" ht="15" hidden="1" spans="1:4">
      <c r="A225" s="71">
        <v>2050902</v>
      </c>
      <c r="B225" s="72" t="s">
        <v>261</v>
      </c>
      <c r="C225" s="86">
        <v>0</v>
      </c>
      <c r="D225" s="86">
        <v>0</v>
      </c>
    </row>
    <row r="226" ht="15" hidden="1" spans="1:4">
      <c r="A226" s="71">
        <v>2050903</v>
      </c>
      <c r="B226" s="72" t="s">
        <v>262</v>
      </c>
      <c r="C226" s="86">
        <v>0</v>
      </c>
      <c r="D226" s="86">
        <v>0</v>
      </c>
    </row>
    <row r="227" ht="15" hidden="1" spans="1:4">
      <c r="A227" s="71">
        <v>2050904</v>
      </c>
      <c r="B227" s="72" t="s">
        <v>263</v>
      </c>
      <c r="C227" s="86">
        <v>0</v>
      </c>
      <c r="D227" s="86">
        <v>0</v>
      </c>
    </row>
    <row r="228" ht="15" hidden="1" spans="1:4">
      <c r="A228" s="71">
        <v>2050905</v>
      </c>
      <c r="B228" s="72" t="s">
        <v>264</v>
      </c>
      <c r="C228" s="86">
        <v>0</v>
      </c>
      <c r="D228" s="86">
        <v>0</v>
      </c>
    </row>
    <row r="229" ht="15" spans="1:4">
      <c r="A229" s="71">
        <v>2050999</v>
      </c>
      <c r="B229" s="72" t="s">
        <v>265</v>
      </c>
      <c r="C229" s="86">
        <v>233</v>
      </c>
      <c r="D229" s="86">
        <v>133.77</v>
      </c>
    </row>
    <row r="230" ht="15" spans="1:4">
      <c r="A230" s="74">
        <v>20599</v>
      </c>
      <c r="B230" s="74" t="s">
        <v>266</v>
      </c>
      <c r="C230" s="85">
        <f>C231</f>
        <v>1050</v>
      </c>
      <c r="D230" s="85">
        <f>D231</f>
        <v>739.71</v>
      </c>
    </row>
    <row r="231" ht="12.75" customHeight="1" spans="1:4">
      <c r="A231" s="71">
        <v>2059999</v>
      </c>
      <c r="B231" s="72" t="s">
        <v>267</v>
      </c>
      <c r="C231" s="86">
        <v>1050</v>
      </c>
      <c r="D231" s="86">
        <v>739.71</v>
      </c>
    </row>
    <row r="232" ht="15" hidden="1" spans="1:4">
      <c r="A232" s="74">
        <v>206</v>
      </c>
      <c r="B232" s="74" t="s">
        <v>268</v>
      </c>
      <c r="C232" s="85">
        <f>C233+C236+C240+C242</f>
        <v>0</v>
      </c>
      <c r="D232" s="85">
        <f>D233+D236+D240+D242</f>
        <v>0</v>
      </c>
    </row>
    <row r="233" ht="15" hidden="1" spans="1:4">
      <c r="A233" s="74">
        <v>20601</v>
      </c>
      <c r="B233" s="74" t="s">
        <v>269</v>
      </c>
      <c r="C233" s="85">
        <f>SUM(C234:C235)</f>
        <v>0</v>
      </c>
      <c r="D233" s="85">
        <f>SUM(D234:D235)</f>
        <v>0</v>
      </c>
    </row>
    <row r="234" ht="15" hidden="1" spans="1:4">
      <c r="A234" s="71">
        <v>2060101</v>
      </c>
      <c r="B234" s="72" t="s">
        <v>111</v>
      </c>
      <c r="C234" s="86">
        <v>0</v>
      </c>
      <c r="D234" s="86">
        <v>0</v>
      </c>
    </row>
    <row r="235" ht="15" hidden="1" spans="1:4">
      <c r="A235" s="71">
        <v>2060102</v>
      </c>
      <c r="B235" s="72" t="s">
        <v>112</v>
      </c>
      <c r="C235" s="86">
        <v>0</v>
      </c>
      <c r="D235" s="86">
        <v>0</v>
      </c>
    </row>
    <row r="236" ht="15" hidden="1" spans="1:4">
      <c r="A236" s="74">
        <v>20604</v>
      </c>
      <c r="B236" s="74" t="s">
        <v>270</v>
      </c>
      <c r="C236" s="85">
        <f>SUM(C237:C239)</f>
        <v>0</v>
      </c>
      <c r="D236" s="85">
        <f>SUM(D237:D239)</f>
        <v>0</v>
      </c>
    </row>
    <row r="237" ht="15" hidden="1" spans="1:4">
      <c r="A237" s="71">
        <v>2060402</v>
      </c>
      <c r="B237" s="72" t="s">
        <v>271</v>
      </c>
      <c r="C237" s="86">
        <v>0</v>
      </c>
      <c r="D237" s="86">
        <v>0</v>
      </c>
    </row>
    <row r="238" ht="15" hidden="1" spans="1:4">
      <c r="A238" s="71">
        <v>2060403</v>
      </c>
      <c r="B238" s="72" t="s">
        <v>272</v>
      </c>
      <c r="C238" s="86">
        <v>0</v>
      </c>
      <c r="D238" s="86">
        <v>0</v>
      </c>
    </row>
    <row r="239" ht="15" hidden="1" spans="1:4">
      <c r="A239" s="71">
        <v>2060499</v>
      </c>
      <c r="B239" s="72" t="s">
        <v>273</v>
      </c>
      <c r="C239" s="86">
        <v>0</v>
      </c>
      <c r="D239" s="86">
        <v>0</v>
      </c>
    </row>
    <row r="240" ht="15" hidden="1" spans="1:4">
      <c r="A240" s="88">
        <v>20605</v>
      </c>
      <c r="B240" s="88" t="s">
        <v>274</v>
      </c>
      <c r="C240" s="85">
        <f>C241</f>
        <v>0</v>
      </c>
      <c r="D240" s="85">
        <f>D241</f>
        <v>0</v>
      </c>
    </row>
    <row r="241" ht="15" hidden="1" spans="1:4">
      <c r="A241" s="89">
        <v>2060599</v>
      </c>
      <c r="B241" s="90" t="s">
        <v>275</v>
      </c>
      <c r="C241" s="86">
        <v>0</v>
      </c>
      <c r="D241" s="86">
        <v>0</v>
      </c>
    </row>
    <row r="242" ht="15" hidden="1" spans="1:4">
      <c r="A242" s="74">
        <v>20699</v>
      </c>
      <c r="B242" s="74" t="s">
        <v>276</v>
      </c>
      <c r="C242" s="85">
        <f>C243</f>
        <v>0</v>
      </c>
      <c r="D242" s="85">
        <f>D243</f>
        <v>0</v>
      </c>
    </row>
    <row r="243" ht="15" hidden="1" spans="1:4">
      <c r="A243" s="71">
        <v>2069999</v>
      </c>
      <c r="B243" s="72" t="s">
        <v>277</v>
      </c>
      <c r="C243" s="86">
        <v>0</v>
      </c>
      <c r="D243" s="86">
        <v>0</v>
      </c>
    </row>
    <row r="244" ht="15" spans="1:4">
      <c r="A244" s="74">
        <v>207</v>
      </c>
      <c r="B244" s="74" t="s">
        <v>278</v>
      </c>
      <c r="C244" s="85">
        <f>C245+C259+C262+C269+C273+C277</f>
        <v>286</v>
      </c>
      <c r="D244" s="85">
        <f>D245+D259+D262+D269+D273+D277</f>
        <v>256.13</v>
      </c>
    </row>
    <row r="245" ht="15" spans="1:4">
      <c r="A245" s="74">
        <v>20701</v>
      </c>
      <c r="B245" s="74" t="s">
        <v>279</v>
      </c>
      <c r="C245" s="85">
        <f>SUM(C246:C258)</f>
        <v>90</v>
      </c>
      <c r="D245" s="85">
        <f>SUM(D246:D258)</f>
        <v>91.5</v>
      </c>
    </row>
    <row r="246" ht="15" hidden="1" spans="1:4">
      <c r="A246" s="71">
        <v>2070101</v>
      </c>
      <c r="B246" s="72" t="s">
        <v>111</v>
      </c>
      <c r="C246" s="86">
        <v>0</v>
      </c>
      <c r="D246" s="86">
        <v>0</v>
      </c>
    </row>
    <row r="247" ht="15" hidden="1" spans="1:4">
      <c r="A247" s="71">
        <v>2070102</v>
      </c>
      <c r="B247" s="72" t="s">
        <v>112</v>
      </c>
      <c r="C247" s="86">
        <v>0</v>
      </c>
      <c r="D247" s="86">
        <v>0</v>
      </c>
    </row>
    <row r="248" ht="15" hidden="1" spans="1:4">
      <c r="A248" s="71">
        <v>2070103</v>
      </c>
      <c r="B248" s="72" t="s">
        <v>113</v>
      </c>
      <c r="C248" s="86">
        <v>0</v>
      </c>
      <c r="D248" s="86">
        <v>0</v>
      </c>
    </row>
    <row r="249" ht="15" hidden="1" spans="1:4">
      <c r="A249" s="71">
        <v>2070104</v>
      </c>
      <c r="B249" s="72" t="s">
        <v>280</v>
      </c>
      <c r="C249" s="86">
        <v>0</v>
      </c>
      <c r="D249" s="86">
        <v>0</v>
      </c>
    </row>
    <row r="250" ht="15" hidden="1" spans="1:4">
      <c r="A250" s="71">
        <v>2070105</v>
      </c>
      <c r="B250" s="72" t="s">
        <v>281</v>
      </c>
      <c r="C250" s="86">
        <v>0</v>
      </c>
      <c r="D250" s="86">
        <v>0</v>
      </c>
    </row>
    <row r="251" ht="15" hidden="1" spans="1:4">
      <c r="A251" s="71">
        <v>2070108</v>
      </c>
      <c r="B251" s="72" t="s">
        <v>282</v>
      </c>
      <c r="C251" s="86">
        <v>0</v>
      </c>
      <c r="D251" s="86">
        <v>0</v>
      </c>
    </row>
    <row r="252" ht="15" hidden="1" spans="1:4">
      <c r="A252" s="71">
        <v>2070109</v>
      </c>
      <c r="B252" s="72" t="s">
        <v>283</v>
      </c>
      <c r="C252" s="86">
        <v>0</v>
      </c>
      <c r="D252" s="86">
        <v>0</v>
      </c>
    </row>
    <row r="253" ht="15" hidden="1" spans="1:4">
      <c r="A253" s="71">
        <v>2070110</v>
      </c>
      <c r="B253" s="72" t="s">
        <v>284</v>
      </c>
      <c r="C253" s="86">
        <v>0</v>
      </c>
      <c r="D253" s="86">
        <v>0</v>
      </c>
    </row>
    <row r="254" ht="15" hidden="1" spans="1:4">
      <c r="A254" s="71">
        <v>2070111</v>
      </c>
      <c r="B254" s="72" t="s">
        <v>285</v>
      </c>
      <c r="C254" s="86">
        <v>0</v>
      </c>
      <c r="D254" s="86">
        <v>0</v>
      </c>
    </row>
    <row r="255" ht="15" spans="1:4">
      <c r="A255" s="71">
        <v>2070112</v>
      </c>
      <c r="B255" s="72" t="s">
        <v>286</v>
      </c>
      <c r="C255" s="86">
        <v>0</v>
      </c>
      <c r="D255" s="86">
        <v>0.5</v>
      </c>
    </row>
    <row r="256" ht="15" hidden="1" spans="1:4">
      <c r="A256" s="71">
        <v>2070113</v>
      </c>
      <c r="B256" s="72" t="s">
        <v>287</v>
      </c>
      <c r="C256" s="86">
        <v>0</v>
      </c>
      <c r="D256" s="86">
        <v>0</v>
      </c>
    </row>
    <row r="257" ht="15" hidden="1" spans="1:4">
      <c r="A257" s="71">
        <v>2070114</v>
      </c>
      <c r="B257" s="72" t="s">
        <v>288</v>
      </c>
      <c r="C257" s="86">
        <v>0</v>
      </c>
      <c r="D257" s="86">
        <v>0</v>
      </c>
    </row>
    <row r="258" ht="15" spans="1:4">
      <c r="A258" s="71">
        <v>2070199</v>
      </c>
      <c r="B258" s="72" t="s">
        <v>289</v>
      </c>
      <c r="C258" s="86">
        <v>90</v>
      </c>
      <c r="D258" s="86">
        <v>91</v>
      </c>
    </row>
    <row r="259" ht="15" spans="1:4">
      <c r="A259" s="74">
        <v>20702</v>
      </c>
      <c r="B259" s="74" t="s">
        <v>290</v>
      </c>
      <c r="C259" s="85">
        <f>SUM(C260:C261)</f>
        <v>0</v>
      </c>
      <c r="D259" s="85">
        <f>SUM(D260:D261)</f>
        <v>2.86</v>
      </c>
    </row>
    <row r="260" ht="15" spans="1:4">
      <c r="A260" s="71">
        <v>2070204</v>
      </c>
      <c r="B260" s="72" t="s">
        <v>291</v>
      </c>
      <c r="C260" s="86">
        <v>0</v>
      </c>
      <c r="D260" s="86">
        <v>2.86</v>
      </c>
    </row>
    <row r="261" ht="15" hidden="1" spans="1:4">
      <c r="A261" s="71">
        <v>2070205</v>
      </c>
      <c r="B261" s="72" t="s">
        <v>292</v>
      </c>
      <c r="C261" s="86">
        <v>0</v>
      </c>
      <c r="D261" s="86">
        <v>0</v>
      </c>
    </row>
    <row r="262" ht="15" hidden="1" spans="1:4">
      <c r="A262" s="74">
        <v>20703</v>
      </c>
      <c r="B262" s="74" t="s">
        <v>293</v>
      </c>
      <c r="C262" s="85">
        <f>SUM(C263:C268)</f>
        <v>0</v>
      </c>
      <c r="D262" s="85">
        <f>SUM(D263:D268)</f>
        <v>0</v>
      </c>
    </row>
    <row r="263" ht="15" hidden="1" spans="1:4">
      <c r="A263" s="71">
        <v>2070301</v>
      </c>
      <c r="B263" s="72" t="s">
        <v>111</v>
      </c>
      <c r="C263" s="86">
        <v>0</v>
      </c>
      <c r="D263" s="86">
        <v>0</v>
      </c>
    </row>
    <row r="264" ht="15" hidden="1" spans="1:4">
      <c r="A264" s="71">
        <v>2070302</v>
      </c>
      <c r="B264" s="72" t="s">
        <v>112</v>
      </c>
      <c r="C264" s="86">
        <v>0</v>
      </c>
      <c r="D264" s="86">
        <v>0</v>
      </c>
    </row>
    <row r="265" ht="15" hidden="1" spans="1:4">
      <c r="A265" s="71">
        <v>2070303</v>
      </c>
      <c r="B265" s="72" t="s">
        <v>113</v>
      </c>
      <c r="C265" s="86">
        <v>0</v>
      </c>
      <c r="D265" s="86">
        <v>0</v>
      </c>
    </row>
    <row r="266" ht="15" hidden="1" spans="1:4">
      <c r="A266" s="71">
        <v>2070304</v>
      </c>
      <c r="B266" s="72" t="s">
        <v>294</v>
      </c>
      <c r="C266" s="86">
        <v>0</v>
      </c>
      <c r="D266" s="86">
        <v>0</v>
      </c>
    </row>
    <row r="267" ht="15" hidden="1" spans="1:4">
      <c r="A267" s="71">
        <v>2070307</v>
      </c>
      <c r="B267" s="72" t="s">
        <v>295</v>
      </c>
      <c r="C267" s="86">
        <v>0</v>
      </c>
      <c r="D267" s="86">
        <v>0</v>
      </c>
    </row>
    <row r="268" ht="15" hidden="1" spans="1:4">
      <c r="A268" s="71">
        <v>2070399</v>
      </c>
      <c r="B268" s="72" t="s">
        <v>296</v>
      </c>
      <c r="C268" s="86">
        <v>0</v>
      </c>
      <c r="D268" s="86">
        <v>0</v>
      </c>
    </row>
    <row r="269" ht="15" hidden="1" spans="1:4">
      <c r="A269" s="74">
        <v>20706</v>
      </c>
      <c r="B269" s="74" t="s">
        <v>297</v>
      </c>
      <c r="C269" s="85">
        <f>C270+C271+C272</f>
        <v>0</v>
      </c>
      <c r="D269" s="85">
        <f>D270+D271+D272</f>
        <v>0</v>
      </c>
    </row>
    <row r="270" ht="15" hidden="1" spans="1:4">
      <c r="A270" s="71">
        <v>2070604</v>
      </c>
      <c r="B270" s="71" t="s">
        <v>298</v>
      </c>
      <c r="C270" s="86">
        <v>0</v>
      </c>
      <c r="D270" s="86">
        <v>0</v>
      </c>
    </row>
    <row r="271" ht="15" hidden="1" spans="1:4">
      <c r="A271" s="71">
        <v>2070607</v>
      </c>
      <c r="B271" s="71" t="s">
        <v>299</v>
      </c>
      <c r="C271" s="87">
        <v>0</v>
      </c>
      <c r="D271" s="86">
        <v>0</v>
      </c>
    </row>
    <row r="272" ht="15" hidden="1" spans="1:4">
      <c r="A272" s="71">
        <v>2070699</v>
      </c>
      <c r="B272" s="72" t="s">
        <v>300</v>
      </c>
      <c r="C272" s="86">
        <v>0</v>
      </c>
      <c r="D272" s="86">
        <v>0</v>
      </c>
    </row>
    <row r="273" ht="15" hidden="1" spans="1:4">
      <c r="A273" s="74">
        <v>20708</v>
      </c>
      <c r="B273" s="74" t="s">
        <v>301</v>
      </c>
      <c r="C273" s="85">
        <f>SUM(C274:C276)</f>
        <v>0</v>
      </c>
      <c r="D273" s="85">
        <f>SUM(D274:D276)</f>
        <v>0</v>
      </c>
    </row>
    <row r="274" ht="15" hidden="1" spans="1:4">
      <c r="A274" s="71">
        <v>2070804</v>
      </c>
      <c r="B274" s="72" t="s">
        <v>302</v>
      </c>
      <c r="C274" s="86">
        <v>0</v>
      </c>
      <c r="D274" s="86">
        <v>0</v>
      </c>
    </row>
    <row r="275" ht="15" hidden="1" spans="1:4">
      <c r="A275" s="71">
        <v>2070805</v>
      </c>
      <c r="B275" s="72" t="s">
        <v>303</v>
      </c>
      <c r="C275" s="86">
        <v>0</v>
      </c>
      <c r="D275" s="86">
        <v>0</v>
      </c>
    </row>
    <row r="276" ht="15" hidden="1" spans="1:4">
      <c r="A276" s="71">
        <v>2070899</v>
      </c>
      <c r="B276" s="72" t="s">
        <v>304</v>
      </c>
      <c r="C276" s="86">
        <v>0</v>
      </c>
      <c r="D276" s="86">
        <v>0</v>
      </c>
    </row>
    <row r="277" ht="15" spans="1:4">
      <c r="A277" s="74">
        <v>20799</v>
      </c>
      <c r="B277" s="74" t="s">
        <v>305</v>
      </c>
      <c r="C277" s="85">
        <f>SUM(C278:C280)</f>
        <v>196</v>
      </c>
      <c r="D277" s="85">
        <f>SUM(D278:D280)</f>
        <v>161.77</v>
      </c>
    </row>
    <row r="278" ht="15" hidden="1" spans="1:4">
      <c r="A278" s="71">
        <v>2079902</v>
      </c>
      <c r="B278" s="71" t="s">
        <v>306</v>
      </c>
      <c r="C278" s="86">
        <v>0</v>
      </c>
      <c r="D278" s="86">
        <v>0</v>
      </c>
    </row>
    <row r="279" ht="15" hidden="1" spans="1:4">
      <c r="A279" s="71">
        <v>2079903</v>
      </c>
      <c r="B279" s="72" t="s">
        <v>307</v>
      </c>
      <c r="C279" s="86">
        <v>0</v>
      </c>
      <c r="D279" s="86">
        <v>0</v>
      </c>
    </row>
    <row r="280" ht="15" spans="1:4">
      <c r="A280" s="71">
        <v>2079999</v>
      </c>
      <c r="B280" s="72" t="s">
        <v>308</v>
      </c>
      <c r="C280" s="86">
        <v>196</v>
      </c>
      <c r="D280" s="86">
        <v>161.77</v>
      </c>
    </row>
    <row r="281" ht="15" spans="1:4">
      <c r="A281" s="74">
        <v>208</v>
      </c>
      <c r="B281" s="74" t="s">
        <v>309</v>
      </c>
      <c r="C281" s="85">
        <f>C282+C291+C297+C316+C321+C329+C336+C342+C350+C354+C357+C360+C363+C366+C369+C375</f>
        <v>3436</v>
      </c>
      <c r="D281" s="85">
        <f>D282+D291+D297+D316+D321+D329+D336+D342+D350+D354+D357+D360+D363+D366+D369+D375</f>
        <v>3000.17</v>
      </c>
    </row>
    <row r="282" ht="15" spans="1:4">
      <c r="A282" s="74">
        <v>20801</v>
      </c>
      <c r="B282" s="74" t="s">
        <v>310</v>
      </c>
      <c r="C282" s="85">
        <f>SUM(C283:C290)</f>
        <v>57</v>
      </c>
      <c r="D282" s="85">
        <f>SUM(D283:D290)</f>
        <v>41.16</v>
      </c>
    </row>
    <row r="283" ht="15" hidden="1" spans="1:4">
      <c r="A283" s="71">
        <v>2080101</v>
      </c>
      <c r="B283" s="72" t="s">
        <v>111</v>
      </c>
      <c r="C283" s="86">
        <v>0</v>
      </c>
      <c r="D283" s="86">
        <v>0</v>
      </c>
    </row>
    <row r="284" ht="15" hidden="1" spans="1:4">
      <c r="A284" s="71">
        <v>2080102</v>
      </c>
      <c r="B284" s="72" t="s">
        <v>112</v>
      </c>
      <c r="C284" s="86">
        <v>0</v>
      </c>
      <c r="D284" s="86">
        <v>0</v>
      </c>
    </row>
    <row r="285" ht="15" hidden="1" spans="1:4">
      <c r="A285" s="71">
        <v>2080103</v>
      </c>
      <c r="B285" s="72" t="s">
        <v>113</v>
      </c>
      <c r="C285" s="86">
        <v>0</v>
      </c>
      <c r="D285" s="86">
        <v>0</v>
      </c>
    </row>
    <row r="286" ht="15" hidden="1" spans="1:4">
      <c r="A286" s="71">
        <v>2080104</v>
      </c>
      <c r="B286" s="72" t="s">
        <v>311</v>
      </c>
      <c r="C286" s="86">
        <v>0</v>
      </c>
      <c r="D286" s="86">
        <v>0</v>
      </c>
    </row>
    <row r="287" ht="15" spans="1:4">
      <c r="A287" s="71">
        <v>2080106</v>
      </c>
      <c r="B287" s="72" t="s">
        <v>312</v>
      </c>
      <c r="C287" s="86">
        <v>47</v>
      </c>
      <c r="D287" s="86">
        <v>39.95</v>
      </c>
    </row>
    <row r="288" ht="15" hidden="1" spans="1:4">
      <c r="A288" s="71">
        <v>2080109</v>
      </c>
      <c r="B288" s="72" t="s">
        <v>313</v>
      </c>
      <c r="C288" s="86">
        <v>0</v>
      </c>
      <c r="D288" s="86">
        <v>0</v>
      </c>
    </row>
    <row r="289" ht="15" hidden="1" spans="1:4">
      <c r="A289" s="71">
        <v>2080112</v>
      </c>
      <c r="B289" s="72" t="s">
        <v>314</v>
      </c>
      <c r="C289" s="86">
        <v>0</v>
      </c>
      <c r="D289" s="86">
        <v>0</v>
      </c>
    </row>
    <row r="290" ht="30" spans="1:4">
      <c r="A290" s="71">
        <v>2080199</v>
      </c>
      <c r="B290" s="72" t="s">
        <v>315</v>
      </c>
      <c r="C290" s="86">
        <v>10</v>
      </c>
      <c r="D290" s="86">
        <v>1.21</v>
      </c>
    </row>
    <row r="291" ht="15" spans="1:4">
      <c r="A291" s="74">
        <v>20802</v>
      </c>
      <c r="B291" s="74" t="s">
        <v>316</v>
      </c>
      <c r="C291" s="85">
        <f>SUM(C292:C296)</f>
        <v>149</v>
      </c>
      <c r="D291" s="85">
        <f>SUM(D292:D296)</f>
        <v>88.36</v>
      </c>
    </row>
    <row r="292" ht="15" hidden="1" spans="1:4">
      <c r="A292" s="71">
        <v>2080201</v>
      </c>
      <c r="B292" s="72" t="s">
        <v>111</v>
      </c>
      <c r="C292" s="86">
        <v>0</v>
      </c>
      <c r="D292" s="86">
        <v>0</v>
      </c>
    </row>
    <row r="293" ht="15" hidden="1" spans="1:4">
      <c r="A293" s="71">
        <v>2080202</v>
      </c>
      <c r="B293" s="72" t="s">
        <v>112</v>
      </c>
      <c r="C293" s="86">
        <v>0</v>
      </c>
      <c r="D293" s="86">
        <v>0</v>
      </c>
    </row>
    <row r="294" ht="15" hidden="1" spans="1:4">
      <c r="A294" s="71">
        <v>2080206</v>
      </c>
      <c r="B294" s="72" t="s">
        <v>317</v>
      </c>
      <c r="C294" s="86">
        <v>0</v>
      </c>
      <c r="D294" s="86">
        <v>0</v>
      </c>
    </row>
    <row r="295" ht="15" spans="1:4">
      <c r="A295" s="71">
        <v>2080208</v>
      </c>
      <c r="B295" s="72" t="s">
        <v>318</v>
      </c>
      <c r="C295" s="86">
        <v>48</v>
      </c>
      <c r="D295" s="86">
        <v>47.84</v>
      </c>
    </row>
    <row r="296" ht="15" spans="1:4">
      <c r="A296" s="71">
        <v>2080299</v>
      </c>
      <c r="B296" s="72" t="s">
        <v>319</v>
      </c>
      <c r="C296" s="86">
        <v>101</v>
      </c>
      <c r="D296" s="86">
        <v>40.52</v>
      </c>
    </row>
    <row r="297" ht="15" spans="1:4">
      <c r="A297" s="74">
        <v>20805</v>
      </c>
      <c r="B297" s="74" t="s">
        <v>320</v>
      </c>
      <c r="C297" s="85">
        <f>C298+C299+C302+C303+C304+C309+C314+C315</f>
        <v>1324</v>
      </c>
      <c r="D297" s="85">
        <f>D298+D299+D302+D303+D304+D309+D314+D315</f>
        <v>1375.7</v>
      </c>
    </row>
    <row r="298" ht="15" spans="1:4">
      <c r="A298" s="71">
        <v>2080501</v>
      </c>
      <c r="B298" s="72" t="s">
        <v>321</v>
      </c>
      <c r="C298" s="86">
        <v>85</v>
      </c>
      <c r="D298" s="86">
        <v>89.64</v>
      </c>
    </row>
    <row r="299" ht="15" spans="1:4">
      <c r="A299" s="71">
        <v>2080502</v>
      </c>
      <c r="B299" s="72" t="s">
        <v>322</v>
      </c>
      <c r="C299" s="87">
        <v>491</v>
      </c>
      <c r="D299" s="87">
        <v>537.7</v>
      </c>
    </row>
    <row r="300" ht="15" hidden="1" spans="1:4">
      <c r="A300" s="71">
        <v>208050201</v>
      </c>
      <c r="B300" s="72" t="s">
        <v>323</v>
      </c>
      <c r="C300" s="86">
        <v>0</v>
      </c>
      <c r="D300" s="86">
        <v>0</v>
      </c>
    </row>
    <row r="301" ht="15" hidden="1" spans="1:4">
      <c r="A301" s="71">
        <v>208050202</v>
      </c>
      <c r="B301" s="72" t="s">
        <v>324</v>
      </c>
      <c r="C301" s="86">
        <v>0</v>
      </c>
      <c r="D301" s="86">
        <v>0</v>
      </c>
    </row>
    <row r="302" ht="15" hidden="1" spans="1:4">
      <c r="A302" s="71">
        <v>2080503</v>
      </c>
      <c r="B302" s="72" t="s">
        <v>325</v>
      </c>
      <c r="C302" s="86">
        <v>0</v>
      </c>
      <c r="D302" s="86">
        <v>0</v>
      </c>
    </row>
    <row r="303" ht="15" hidden="1" spans="1:4">
      <c r="A303" s="71">
        <v>2080504</v>
      </c>
      <c r="B303" s="72" t="s">
        <v>326</v>
      </c>
      <c r="C303" s="86">
        <v>0</v>
      </c>
      <c r="D303" s="86">
        <v>0</v>
      </c>
    </row>
    <row r="304" ht="30" spans="1:4">
      <c r="A304" s="71">
        <v>2080505</v>
      </c>
      <c r="B304" s="72" t="s">
        <v>327</v>
      </c>
      <c r="C304" s="87">
        <v>508</v>
      </c>
      <c r="D304" s="87">
        <v>493.9</v>
      </c>
    </row>
    <row r="305" ht="15" hidden="1" spans="1:4">
      <c r="A305" s="71">
        <v>208050501</v>
      </c>
      <c r="B305" s="72" t="s">
        <v>328</v>
      </c>
      <c r="C305" s="86">
        <v>0</v>
      </c>
      <c r="D305" s="86">
        <v>0</v>
      </c>
    </row>
    <row r="306" ht="15" hidden="1" spans="1:4">
      <c r="A306" s="71">
        <v>208050502</v>
      </c>
      <c r="B306" s="72" t="s">
        <v>329</v>
      </c>
      <c r="C306" s="86">
        <v>0</v>
      </c>
      <c r="D306" s="86">
        <v>0</v>
      </c>
    </row>
    <row r="307" ht="30" hidden="1" spans="1:4">
      <c r="A307" s="76">
        <v>20805050201</v>
      </c>
      <c r="B307" s="72" t="s">
        <v>330</v>
      </c>
      <c r="C307" s="86">
        <v>0</v>
      </c>
      <c r="D307" s="86">
        <v>0</v>
      </c>
    </row>
    <row r="308" ht="30" hidden="1" spans="1:4">
      <c r="A308" s="76">
        <v>20805050202</v>
      </c>
      <c r="B308" s="72" t="s">
        <v>331</v>
      </c>
      <c r="C308" s="86">
        <v>0</v>
      </c>
      <c r="D308" s="86">
        <v>0</v>
      </c>
    </row>
    <row r="309" ht="15" spans="1:4">
      <c r="A309" s="71">
        <v>2080506</v>
      </c>
      <c r="B309" s="72" t="s">
        <v>332</v>
      </c>
      <c r="C309" s="87">
        <v>240</v>
      </c>
      <c r="D309" s="87">
        <v>254.46</v>
      </c>
    </row>
    <row r="310" ht="15" hidden="1" spans="1:4">
      <c r="A310" s="71">
        <v>208050601</v>
      </c>
      <c r="B310" s="72" t="s">
        <v>333</v>
      </c>
      <c r="C310" s="86">
        <v>0</v>
      </c>
      <c r="D310" s="86">
        <v>0</v>
      </c>
    </row>
    <row r="311" ht="15" hidden="1" spans="1:4">
      <c r="A311" s="71">
        <v>208050602</v>
      </c>
      <c r="B311" s="72" t="s">
        <v>334</v>
      </c>
      <c r="C311" s="86">
        <v>0</v>
      </c>
      <c r="D311" s="86">
        <v>0</v>
      </c>
    </row>
    <row r="312" ht="15" hidden="1" spans="1:4">
      <c r="A312" s="71">
        <v>20805060201</v>
      </c>
      <c r="B312" s="72" t="s">
        <v>335</v>
      </c>
      <c r="C312" s="86">
        <v>0</v>
      </c>
      <c r="D312" s="86">
        <v>0</v>
      </c>
    </row>
    <row r="313" ht="15" hidden="1" spans="1:4">
      <c r="A313" s="71">
        <v>20805060202</v>
      </c>
      <c r="B313" s="72" t="s">
        <v>336</v>
      </c>
      <c r="C313" s="86">
        <v>0</v>
      </c>
      <c r="D313" s="86">
        <v>0</v>
      </c>
    </row>
    <row r="314" ht="30" hidden="1" spans="1:4">
      <c r="A314" s="71">
        <v>2080507</v>
      </c>
      <c r="B314" s="72" t="s">
        <v>337</v>
      </c>
      <c r="C314" s="86">
        <v>0</v>
      </c>
      <c r="D314" s="86">
        <v>0</v>
      </c>
    </row>
    <row r="315" ht="15" hidden="1" spans="1:4">
      <c r="A315" s="71">
        <v>2080599</v>
      </c>
      <c r="B315" s="72" t="s">
        <v>338</v>
      </c>
      <c r="C315" s="86">
        <v>0</v>
      </c>
      <c r="D315" s="86">
        <v>0</v>
      </c>
    </row>
    <row r="316" ht="15" spans="1:4">
      <c r="A316" s="74">
        <v>20807</v>
      </c>
      <c r="B316" s="74" t="s">
        <v>339</v>
      </c>
      <c r="C316" s="85">
        <f>SUM(C317:C320)</f>
        <v>13</v>
      </c>
      <c r="D316" s="85">
        <f>SUM(D317:D320)</f>
        <v>0</v>
      </c>
    </row>
    <row r="317" ht="15" hidden="1" spans="1:4">
      <c r="A317" s="71">
        <v>2080702</v>
      </c>
      <c r="B317" s="72" t="s">
        <v>340</v>
      </c>
      <c r="C317" s="86">
        <v>0</v>
      </c>
      <c r="D317" s="86">
        <v>0</v>
      </c>
    </row>
    <row r="318" ht="15" hidden="1" spans="1:4">
      <c r="A318" s="71">
        <v>2080704</v>
      </c>
      <c r="B318" s="72" t="s">
        <v>341</v>
      </c>
      <c r="C318" s="86">
        <v>0</v>
      </c>
      <c r="D318" s="86">
        <v>0</v>
      </c>
    </row>
    <row r="319" ht="15" spans="1:4">
      <c r="A319" s="71">
        <v>2080712</v>
      </c>
      <c r="B319" s="72" t="s">
        <v>342</v>
      </c>
      <c r="C319" s="86">
        <v>1</v>
      </c>
      <c r="D319" s="86">
        <v>0</v>
      </c>
    </row>
    <row r="320" ht="15" spans="1:4">
      <c r="A320" s="71">
        <v>2080799</v>
      </c>
      <c r="B320" s="72" t="s">
        <v>343</v>
      </c>
      <c r="C320" s="86">
        <v>12</v>
      </c>
      <c r="D320" s="86">
        <v>0</v>
      </c>
    </row>
    <row r="321" ht="15" spans="1:4">
      <c r="A321" s="74">
        <v>20808</v>
      </c>
      <c r="B321" s="74" t="s">
        <v>344</v>
      </c>
      <c r="C321" s="85">
        <f>SUM(C322:C328)</f>
        <v>235</v>
      </c>
      <c r="D321" s="85">
        <f>SUM(D322:D328)</f>
        <v>191.57</v>
      </c>
    </row>
    <row r="322" ht="15" spans="1:4">
      <c r="A322" s="71">
        <v>2080801</v>
      </c>
      <c r="B322" s="72" t="s">
        <v>345</v>
      </c>
      <c r="C322" s="86">
        <v>7</v>
      </c>
      <c r="D322" s="86">
        <v>0</v>
      </c>
    </row>
    <row r="323" ht="15" hidden="1" spans="1:4">
      <c r="A323" s="71">
        <v>2080802</v>
      </c>
      <c r="B323" s="72" t="s">
        <v>346</v>
      </c>
      <c r="C323" s="86">
        <v>0</v>
      </c>
      <c r="D323" s="86">
        <v>0</v>
      </c>
    </row>
    <row r="324" ht="15" hidden="1" spans="1:4">
      <c r="A324" s="71">
        <v>2080803</v>
      </c>
      <c r="B324" s="72" t="s">
        <v>347</v>
      </c>
      <c r="C324" s="86">
        <v>0</v>
      </c>
      <c r="D324" s="86">
        <v>0</v>
      </c>
    </row>
    <row r="325" ht="15" hidden="1" spans="1:4">
      <c r="A325" s="71">
        <v>2080804</v>
      </c>
      <c r="B325" s="72" t="s">
        <v>348</v>
      </c>
      <c r="C325" s="86">
        <v>0</v>
      </c>
      <c r="D325" s="86">
        <v>0</v>
      </c>
    </row>
    <row r="326" ht="15" spans="1:4">
      <c r="A326" s="71">
        <v>2080805</v>
      </c>
      <c r="B326" s="72" t="s">
        <v>349</v>
      </c>
      <c r="C326" s="86">
        <v>47</v>
      </c>
      <c r="D326" s="86">
        <v>51.58</v>
      </c>
    </row>
    <row r="327" ht="15" hidden="1" spans="1:4">
      <c r="A327" s="71">
        <v>2080806</v>
      </c>
      <c r="B327" s="72" t="s">
        <v>350</v>
      </c>
      <c r="C327" s="86">
        <v>0</v>
      </c>
      <c r="D327" s="86">
        <v>0</v>
      </c>
    </row>
    <row r="328" ht="15" spans="1:4">
      <c r="A328" s="71">
        <v>2080899</v>
      </c>
      <c r="B328" s="72" t="s">
        <v>351</v>
      </c>
      <c r="C328" s="86">
        <v>181</v>
      </c>
      <c r="D328" s="86">
        <v>139.99</v>
      </c>
    </row>
    <row r="329" ht="15" spans="1:4">
      <c r="A329" s="74">
        <v>20809</v>
      </c>
      <c r="B329" s="74" t="s">
        <v>352</v>
      </c>
      <c r="C329" s="85">
        <f>SUM(C330:C335)</f>
        <v>67</v>
      </c>
      <c r="D329" s="85">
        <f>SUM(D330:D335)</f>
        <v>60.75</v>
      </c>
    </row>
    <row r="330" ht="15" spans="1:4">
      <c r="A330" s="71">
        <v>2080901</v>
      </c>
      <c r="B330" s="72" t="s">
        <v>353</v>
      </c>
      <c r="C330" s="86">
        <v>66</v>
      </c>
      <c r="D330" s="86">
        <v>60.75</v>
      </c>
    </row>
    <row r="331" ht="15" hidden="1" spans="1:4">
      <c r="A331" s="71">
        <v>2080902</v>
      </c>
      <c r="B331" s="72" t="s">
        <v>354</v>
      </c>
      <c r="C331" s="86">
        <v>0</v>
      </c>
      <c r="D331" s="86">
        <v>0</v>
      </c>
    </row>
    <row r="332" ht="30" hidden="1" spans="1:4">
      <c r="A332" s="71">
        <v>2080903</v>
      </c>
      <c r="B332" s="72" t="s">
        <v>355</v>
      </c>
      <c r="C332" s="86">
        <v>0</v>
      </c>
      <c r="D332" s="86">
        <v>0</v>
      </c>
    </row>
    <row r="333" ht="15" spans="1:4">
      <c r="A333" s="71">
        <v>2080904</v>
      </c>
      <c r="B333" s="72" t="s">
        <v>356</v>
      </c>
      <c r="C333" s="86">
        <v>1</v>
      </c>
      <c r="D333" s="86">
        <v>0</v>
      </c>
    </row>
    <row r="334" ht="15" hidden="1" spans="1:4">
      <c r="A334" s="71">
        <v>2080905</v>
      </c>
      <c r="B334" s="72" t="s">
        <v>357</v>
      </c>
      <c r="C334" s="86">
        <v>0</v>
      </c>
      <c r="D334" s="86">
        <v>0</v>
      </c>
    </row>
    <row r="335" ht="15" hidden="1" spans="1:4">
      <c r="A335" s="71">
        <v>2080999</v>
      </c>
      <c r="B335" s="72" t="s">
        <v>358</v>
      </c>
      <c r="C335" s="86">
        <v>0</v>
      </c>
      <c r="D335" s="86">
        <v>0</v>
      </c>
    </row>
    <row r="336" ht="15" spans="1:4">
      <c r="A336" s="74">
        <v>20810</v>
      </c>
      <c r="B336" s="74" t="s">
        <v>359</v>
      </c>
      <c r="C336" s="85">
        <f>SUM(C337:C341)</f>
        <v>117</v>
      </c>
      <c r="D336" s="85">
        <f>SUM(D337:D341)</f>
        <v>70.16</v>
      </c>
    </row>
    <row r="337" ht="15" spans="1:4">
      <c r="A337" s="71">
        <v>2081001</v>
      </c>
      <c r="B337" s="72" t="s">
        <v>360</v>
      </c>
      <c r="C337" s="86">
        <v>4</v>
      </c>
      <c r="D337" s="86">
        <v>0.47</v>
      </c>
    </row>
    <row r="338" ht="15" spans="1:4">
      <c r="A338" s="71">
        <v>2081002</v>
      </c>
      <c r="B338" s="72" t="s">
        <v>361</v>
      </c>
      <c r="C338" s="86">
        <v>93</v>
      </c>
      <c r="D338" s="86">
        <v>69.69</v>
      </c>
    </row>
    <row r="339" ht="15" spans="1:4">
      <c r="A339" s="71">
        <v>2081004</v>
      </c>
      <c r="B339" s="72" t="s">
        <v>362</v>
      </c>
      <c r="C339" s="86">
        <v>20</v>
      </c>
      <c r="D339" s="86">
        <v>0</v>
      </c>
    </row>
    <row r="340" ht="15" hidden="1" spans="1:4">
      <c r="A340" s="71">
        <v>2081005</v>
      </c>
      <c r="B340" s="72" t="s">
        <v>363</v>
      </c>
      <c r="C340" s="86">
        <v>0</v>
      </c>
      <c r="D340" s="86">
        <v>0</v>
      </c>
    </row>
    <row r="341" ht="15" hidden="1" spans="1:4">
      <c r="A341" s="71">
        <v>2081099</v>
      </c>
      <c r="B341" s="72" t="s">
        <v>364</v>
      </c>
      <c r="C341" s="86">
        <v>0</v>
      </c>
      <c r="D341" s="86">
        <v>0</v>
      </c>
    </row>
    <row r="342" ht="15" spans="1:4">
      <c r="A342" s="74">
        <v>20811</v>
      </c>
      <c r="B342" s="74" t="s">
        <v>365</v>
      </c>
      <c r="C342" s="85">
        <f>SUM(C343:C349)</f>
        <v>0</v>
      </c>
      <c r="D342" s="85">
        <f>SUM(D343:D349)</f>
        <v>18.09</v>
      </c>
    </row>
    <row r="343" ht="15" hidden="1" spans="1:4">
      <c r="A343" s="71">
        <v>2081101</v>
      </c>
      <c r="B343" s="72" t="s">
        <v>111</v>
      </c>
      <c r="C343" s="86">
        <v>0</v>
      </c>
      <c r="D343" s="86">
        <v>0</v>
      </c>
    </row>
    <row r="344" ht="15" hidden="1" spans="1:4">
      <c r="A344" s="71">
        <v>2081102</v>
      </c>
      <c r="B344" s="72" t="s">
        <v>112</v>
      </c>
      <c r="C344" s="86">
        <v>0</v>
      </c>
      <c r="D344" s="86">
        <v>0</v>
      </c>
    </row>
    <row r="345" ht="15" hidden="1" spans="1:4">
      <c r="A345" s="71">
        <v>2081103</v>
      </c>
      <c r="B345" s="72" t="s">
        <v>113</v>
      </c>
      <c r="C345" s="86">
        <v>0</v>
      </c>
      <c r="D345" s="86">
        <v>0</v>
      </c>
    </row>
    <row r="346" ht="15" hidden="1" spans="1:4">
      <c r="A346" s="71">
        <v>2081104</v>
      </c>
      <c r="B346" s="72" t="s">
        <v>366</v>
      </c>
      <c r="C346" s="86">
        <v>0</v>
      </c>
      <c r="D346" s="86">
        <v>0</v>
      </c>
    </row>
    <row r="347" ht="15" spans="1:4">
      <c r="A347" s="71">
        <v>2081105</v>
      </c>
      <c r="B347" s="72" t="s">
        <v>367</v>
      </c>
      <c r="C347" s="86">
        <v>0</v>
      </c>
      <c r="D347" s="86">
        <v>17.01</v>
      </c>
    </row>
    <row r="348" ht="15" hidden="1" spans="1:4">
      <c r="A348" s="71">
        <v>2081107</v>
      </c>
      <c r="B348" s="72" t="s">
        <v>368</v>
      </c>
      <c r="C348" s="86">
        <v>0</v>
      </c>
      <c r="D348" s="86">
        <v>0</v>
      </c>
    </row>
    <row r="349" ht="15" spans="1:4">
      <c r="A349" s="71">
        <v>2081199</v>
      </c>
      <c r="B349" s="72" t="s">
        <v>369</v>
      </c>
      <c r="C349" s="86">
        <v>0</v>
      </c>
      <c r="D349" s="86">
        <v>1.08</v>
      </c>
    </row>
    <row r="350" ht="15" hidden="1" spans="1:4">
      <c r="A350" s="74">
        <v>20816</v>
      </c>
      <c r="B350" s="74" t="s">
        <v>370</v>
      </c>
      <c r="C350" s="85">
        <f>SUM(C351:C353)</f>
        <v>0</v>
      </c>
      <c r="D350" s="85">
        <f>SUM(D351:D353)</f>
        <v>0</v>
      </c>
    </row>
    <row r="351" ht="15" hidden="1" spans="1:4">
      <c r="A351" s="71">
        <v>2081601</v>
      </c>
      <c r="B351" s="72" t="s">
        <v>111</v>
      </c>
      <c r="C351" s="86">
        <v>0</v>
      </c>
      <c r="D351" s="86">
        <v>0</v>
      </c>
    </row>
    <row r="352" ht="15" hidden="1" spans="1:4">
      <c r="A352" s="71">
        <v>2081602</v>
      </c>
      <c r="B352" s="72" t="s">
        <v>112</v>
      </c>
      <c r="C352" s="86">
        <v>0</v>
      </c>
      <c r="D352" s="86">
        <v>0</v>
      </c>
    </row>
    <row r="353" ht="15" hidden="1" spans="1:4">
      <c r="A353" s="71">
        <v>2081699</v>
      </c>
      <c r="B353" s="72" t="s">
        <v>371</v>
      </c>
      <c r="C353" s="86">
        <v>0</v>
      </c>
      <c r="D353" s="86">
        <v>0</v>
      </c>
    </row>
    <row r="354" ht="15" spans="1:4">
      <c r="A354" s="74">
        <v>20819</v>
      </c>
      <c r="B354" s="74" t="s">
        <v>372</v>
      </c>
      <c r="C354" s="85">
        <f>C355+C356</f>
        <v>428</v>
      </c>
      <c r="D354" s="85">
        <f>D355+D356</f>
        <v>215.09</v>
      </c>
    </row>
    <row r="355" ht="15" spans="1:4">
      <c r="A355" s="71">
        <v>2081901</v>
      </c>
      <c r="B355" s="72" t="s">
        <v>373</v>
      </c>
      <c r="C355" s="86">
        <v>13</v>
      </c>
      <c r="D355" s="86">
        <v>6.24</v>
      </c>
    </row>
    <row r="356" ht="15" spans="1:4">
      <c r="A356" s="71">
        <v>2081902</v>
      </c>
      <c r="B356" s="72" t="s">
        <v>374</v>
      </c>
      <c r="C356" s="86">
        <v>415</v>
      </c>
      <c r="D356" s="86">
        <v>208.85</v>
      </c>
    </row>
    <row r="357" ht="15" spans="1:4">
      <c r="A357" s="74">
        <v>20820</v>
      </c>
      <c r="B357" s="74" t="s">
        <v>375</v>
      </c>
      <c r="C357" s="85">
        <f>C358+C359</f>
        <v>3</v>
      </c>
      <c r="D357" s="85">
        <f>D358+D359</f>
        <v>0</v>
      </c>
    </row>
    <row r="358" ht="15" spans="1:4">
      <c r="A358" s="71">
        <v>2082001</v>
      </c>
      <c r="B358" s="72" t="s">
        <v>376</v>
      </c>
      <c r="C358" s="86">
        <v>3</v>
      </c>
      <c r="D358" s="86">
        <v>0</v>
      </c>
    </row>
    <row r="359" ht="15" hidden="1" spans="1:4">
      <c r="A359" s="71">
        <v>2082002</v>
      </c>
      <c r="B359" s="72" t="s">
        <v>377</v>
      </c>
      <c r="C359" s="86">
        <v>0</v>
      </c>
      <c r="D359" s="86">
        <v>0</v>
      </c>
    </row>
    <row r="360" ht="15" spans="1:4">
      <c r="A360" s="74">
        <v>20821</v>
      </c>
      <c r="B360" s="74" t="s">
        <v>378</v>
      </c>
      <c r="C360" s="85">
        <f>C361+C362</f>
        <v>161</v>
      </c>
      <c r="D360" s="85">
        <f>D361+D362</f>
        <v>87.83</v>
      </c>
    </row>
    <row r="361" ht="15" spans="1:4">
      <c r="A361" s="71">
        <v>2082101</v>
      </c>
      <c r="B361" s="72" t="s">
        <v>379</v>
      </c>
      <c r="C361" s="86">
        <v>3</v>
      </c>
      <c r="D361" s="86">
        <v>1.26</v>
      </c>
    </row>
    <row r="362" ht="15" spans="1:4">
      <c r="A362" s="71">
        <v>2082102</v>
      </c>
      <c r="B362" s="72" t="s">
        <v>380</v>
      </c>
      <c r="C362" s="86">
        <v>158</v>
      </c>
      <c r="D362" s="86">
        <v>86.57</v>
      </c>
    </row>
    <row r="363" ht="15" spans="1:4">
      <c r="A363" s="74">
        <v>20825</v>
      </c>
      <c r="B363" s="74" t="s">
        <v>381</v>
      </c>
      <c r="C363" s="85">
        <f>C364+C365</f>
        <v>9</v>
      </c>
      <c r="D363" s="85">
        <f>D364+D365</f>
        <v>4.98</v>
      </c>
    </row>
    <row r="364" ht="15" spans="1:4">
      <c r="A364" s="71">
        <v>2082501</v>
      </c>
      <c r="B364" s="72" t="s">
        <v>382</v>
      </c>
      <c r="C364" s="86">
        <v>6</v>
      </c>
      <c r="D364" s="86">
        <v>4.56</v>
      </c>
    </row>
    <row r="365" ht="15" spans="1:4">
      <c r="A365" s="71">
        <v>2082502</v>
      </c>
      <c r="B365" s="72" t="s">
        <v>383</v>
      </c>
      <c r="C365" s="86">
        <v>3</v>
      </c>
      <c r="D365" s="86">
        <v>0.42</v>
      </c>
    </row>
    <row r="366" ht="30" spans="1:4">
      <c r="A366" s="74">
        <v>20826</v>
      </c>
      <c r="B366" s="74" t="s">
        <v>384</v>
      </c>
      <c r="C366" s="85">
        <f>C367+C368</f>
        <v>683</v>
      </c>
      <c r="D366" s="85">
        <f>D367+D368</f>
        <v>683</v>
      </c>
    </row>
    <row r="367" ht="30" spans="1:4">
      <c r="A367" s="71">
        <v>2082602</v>
      </c>
      <c r="B367" s="72" t="s">
        <v>385</v>
      </c>
      <c r="C367" s="86">
        <v>683</v>
      </c>
      <c r="D367" s="86">
        <v>683</v>
      </c>
    </row>
    <row r="368" ht="30" spans="1:4">
      <c r="A368" s="71">
        <v>2082699</v>
      </c>
      <c r="B368" s="72" t="s">
        <v>386</v>
      </c>
      <c r="C368" s="86">
        <v>0</v>
      </c>
      <c r="D368" s="86">
        <v>0</v>
      </c>
    </row>
    <row r="369" ht="15" spans="1:4">
      <c r="A369" s="74">
        <v>20828</v>
      </c>
      <c r="B369" s="74" t="s">
        <v>387</v>
      </c>
      <c r="C369" s="85">
        <f>SUM(C370:C374)</f>
        <v>0</v>
      </c>
      <c r="D369" s="85">
        <f>SUM(D370:D374)</f>
        <v>1</v>
      </c>
    </row>
    <row r="370" ht="15" hidden="1" spans="1:4">
      <c r="A370" s="71">
        <v>2082801</v>
      </c>
      <c r="B370" s="72" t="s">
        <v>111</v>
      </c>
      <c r="C370" s="91">
        <v>0</v>
      </c>
      <c r="D370" s="86">
        <v>0</v>
      </c>
    </row>
    <row r="371" ht="15" hidden="1" spans="1:4">
      <c r="A371" s="71">
        <v>2082802</v>
      </c>
      <c r="B371" s="72" t="s">
        <v>112</v>
      </c>
      <c r="C371" s="91">
        <v>0</v>
      </c>
      <c r="D371" s="86">
        <v>0</v>
      </c>
    </row>
    <row r="372" ht="15" hidden="1" spans="1:4">
      <c r="A372" s="71">
        <v>2082804</v>
      </c>
      <c r="B372" s="72" t="s">
        <v>388</v>
      </c>
      <c r="C372" s="91">
        <v>0</v>
      </c>
      <c r="D372" s="86">
        <v>0</v>
      </c>
    </row>
    <row r="373" ht="15" hidden="1" spans="1:4">
      <c r="A373" s="71">
        <v>2082850</v>
      </c>
      <c r="B373" s="72" t="s">
        <v>130</v>
      </c>
      <c r="C373" s="91">
        <v>0</v>
      </c>
      <c r="D373" s="86">
        <v>0</v>
      </c>
    </row>
    <row r="374" ht="15" spans="1:4">
      <c r="A374" s="71">
        <v>2082899</v>
      </c>
      <c r="B374" s="72" t="s">
        <v>389</v>
      </c>
      <c r="C374" s="91">
        <v>0</v>
      </c>
      <c r="D374" s="86">
        <v>1</v>
      </c>
    </row>
    <row r="375" ht="15" spans="1:4">
      <c r="A375" s="74">
        <v>20899</v>
      </c>
      <c r="B375" s="74" t="s">
        <v>390</v>
      </c>
      <c r="C375" s="85">
        <f>C376</f>
        <v>190</v>
      </c>
      <c r="D375" s="85">
        <f>D376</f>
        <v>162.48</v>
      </c>
    </row>
    <row r="376" ht="15" spans="1:4">
      <c r="A376" s="71">
        <v>2089999</v>
      </c>
      <c r="B376" s="72" t="s">
        <v>391</v>
      </c>
      <c r="C376" s="86">
        <v>190</v>
      </c>
      <c r="D376" s="86">
        <v>162.48</v>
      </c>
    </row>
    <row r="377" ht="15" spans="1:4">
      <c r="A377" s="74">
        <v>210</v>
      </c>
      <c r="B377" s="74" t="s">
        <v>392</v>
      </c>
      <c r="C377" s="85">
        <f>C378+C383+C389+C393+C401+C403+C409+C414+C417+C421+C423+C427+C429</f>
        <v>2123</v>
      </c>
      <c r="D377" s="85">
        <f>D378+D383+D389+D393+D401+D403+D409+D414+D417+D421+D423+D427+D429</f>
        <v>1724.46</v>
      </c>
    </row>
    <row r="378" ht="15" hidden="1" spans="1:4">
      <c r="A378" s="74">
        <v>21001</v>
      </c>
      <c r="B378" s="74" t="s">
        <v>393</v>
      </c>
      <c r="C378" s="85">
        <f>SUM(C379:C382)</f>
        <v>0</v>
      </c>
      <c r="D378" s="85">
        <f>SUM(D379:D382)</f>
        <v>0</v>
      </c>
    </row>
    <row r="379" ht="15" hidden="1" spans="1:4">
      <c r="A379" s="71">
        <v>2100101</v>
      </c>
      <c r="B379" s="72" t="s">
        <v>111</v>
      </c>
      <c r="C379" s="86">
        <v>0</v>
      </c>
      <c r="D379" s="86">
        <v>0</v>
      </c>
    </row>
    <row r="380" ht="15" hidden="1" spans="1:4">
      <c r="A380" s="71">
        <v>2100102</v>
      </c>
      <c r="B380" s="72" t="s">
        <v>112</v>
      </c>
      <c r="C380" s="86">
        <v>0</v>
      </c>
      <c r="D380" s="86">
        <v>0</v>
      </c>
    </row>
    <row r="381" ht="15" hidden="1" spans="1:4">
      <c r="A381" s="71">
        <v>2100103</v>
      </c>
      <c r="B381" s="72" t="s">
        <v>113</v>
      </c>
      <c r="C381" s="86">
        <v>0</v>
      </c>
      <c r="D381" s="86">
        <v>0</v>
      </c>
    </row>
    <row r="382" ht="15" hidden="1" spans="1:4">
      <c r="A382" s="71">
        <v>2100199</v>
      </c>
      <c r="B382" s="72" t="s">
        <v>394</v>
      </c>
      <c r="C382" s="86">
        <v>0</v>
      </c>
      <c r="D382" s="86">
        <v>0</v>
      </c>
    </row>
    <row r="383" ht="15" hidden="1" spans="1:4">
      <c r="A383" s="74">
        <v>21002</v>
      </c>
      <c r="B383" s="74" t="s">
        <v>395</v>
      </c>
      <c r="C383" s="85">
        <f>SUM(C384:C388)</f>
        <v>0</v>
      </c>
      <c r="D383" s="85">
        <f>SUM(D384:D388)</f>
        <v>0</v>
      </c>
    </row>
    <row r="384" ht="15" hidden="1" spans="1:4">
      <c r="A384" s="71">
        <v>2100201</v>
      </c>
      <c r="B384" s="72" t="s">
        <v>396</v>
      </c>
      <c r="C384" s="86">
        <v>0</v>
      </c>
      <c r="D384" s="86">
        <v>0</v>
      </c>
    </row>
    <row r="385" ht="15" hidden="1" spans="1:4">
      <c r="A385" s="71">
        <v>2100202</v>
      </c>
      <c r="B385" s="72" t="s">
        <v>397</v>
      </c>
      <c r="C385" s="86">
        <v>0</v>
      </c>
      <c r="D385" s="86">
        <v>0</v>
      </c>
    </row>
    <row r="386" ht="15" hidden="1" spans="1:4">
      <c r="A386" s="71">
        <v>2100206</v>
      </c>
      <c r="B386" s="72" t="s">
        <v>398</v>
      </c>
      <c r="C386" s="86">
        <v>0</v>
      </c>
      <c r="D386" s="86">
        <v>0</v>
      </c>
    </row>
    <row r="387" ht="15" hidden="1" spans="1:4">
      <c r="A387" s="71">
        <v>2100208</v>
      </c>
      <c r="B387" s="72" t="s">
        <v>399</v>
      </c>
      <c r="C387" s="86">
        <v>0</v>
      </c>
      <c r="D387" s="86">
        <v>0</v>
      </c>
    </row>
    <row r="388" ht="15" hidden="1" spans="1:4">
      <c r="A388" s="71">
        <v>2100299</v>
      </c>
      <c r="B388" s="72" t="s">
        <v>400</v>
      </c>
      <c r="C388" s="86">
        <v>0</v>
      </c>
      <c r="D388" s="86">
        <v>0</v>
      </c>
    </row>
    <row r="389" ht="15" spans="1:4">
      <c r="A389" s="74">
        <v>21003</v>
      </c>
      <c r="B389" s="74" t="s">
        <v>401</v>
      </c>
      <c r="C389" s="85">
        <f>SUM(C390:C392)</f>
        <v>479</v>
      </c>
      <c r="D389" s="85">
        <f>SUM(D390:D392)</f>
        <v>427.61</v>
      </c>
    </row>
    <row r="390" ht="15" spans="1:4">
      <c r="A390" s="71">
        <v>2100301</v>
      </c>
      <c r="B390" s="72" t="s">
        <v>402</v>
      </c>
      <c r="C390" s="86">
        <v>0</v>
      </c>
      <c r="D390" s="86">
        <v>0</v>
      </c>
    </row>
    <row r="391" ht="15" spans="1:4">
      <c r="A391" s="71">
        <v>2100302</v>
      </c>
      <c r="B391" s="72" t="s">
        <v>403</v>
      </c>
      <c r="C391" s="86">
        <v>455</v>
      </c>
      <c r="D391" s="86">
        <v>385.05</v>
      </c>
    </row>
    <row r="392" ht="15" spans="1:4">
      <c r="A392" s="71">
        <v>2100399</v>
      </c>
      <c r="B392" s="72" t="s">
        <v>404</v>
      </c>
      <c r="C392" s="86">
        <v>24</v>
      </c>
      <c r="D392" s="86">
        <v>42.56</v>
      </c>
    </row>
    <row r="393" ht="15" spans="1:4">
      <c r="A393" s="74">
        <v>21004</v>
      </c>
      <c r="B393" s="74" t="s">
        <v>405</v>
      </c>
      <c r="C393" s="85">
        <f>SUM(C394:C400)</f>
        <v>105</v>
      </c>
      <c r="D393" s="85">
        <f>SUM(D394:D400)</f>
        <v>22.6</v>
      </c>
    </row>
    <row r="394" ht="15" hidden="1" spans="1:4">
      <c r="A394" s="71">
        <v>2100401</v>
      </c>
      <c r="B394" s="72" t="s">
        <v>406</v>
      </c>
      <c r="C394" s="86">
        <v>0</v>
      </c>
      <c r="D394" s="86">
        <v>0</v>
      </c>
    </row>
    <row r="395" ht="15" hidden="1" spans="1:4">
      <c r="A395" s="71">
        <v>2100402</v>
      </c>
      <c r="B395" s="72" t="s">
        <v>407</v>
      </c>
      <c r="C395" s="86">
        <v>0</v>
      </c>
      <c r="D395" s="86">
        <v>0</v>
      </c>
    </row>
    <row r="396" ht="15" hidden="1" spans="1:4">
      <c r="A396" s="71">
        <v>2100407</v>
      </c>
      <c r="B396" s="72" t="s">
        <v>408</v>
      </c>
      <c r="C396" s="86">
        <v>0</v>
      </c>
      <c r="D396" s="86">
        <v>0</v>
      </c>
    </row>
    <row r="397" ht="15" spans="1:4">
      <c r="A397" s="71">
        <v>2100408</v>
      </c>
      <c r="B397" s="72" t="s">
        <v>409</v>
      </c>
      <c r="C397" s="86">
        <v>103</v>
      </c>
      <c r="D397" s="86">
        <v>7.72</v>
      </c>
    </row>
    <row r="398" ht="15" spans="1:4">
      <c r="A398" s="71">
        <v>2100409</v>
      </c>
      <c r="B398" s="72" t="s">
        <v>410</v>
      </c>
      <c r="C398" s="86">
        <v>2</v>
      </c>
      <c r="D398" s="86">
        <v>0</v>
      </c>
    </row>
    <row r="399" ht="15" spans="1:4">
      <c r="A399" s="71">
        <v>2100410</v>
      </c>
      <c r="B399" s="72" t="s">
        <v>411</v>
      </c>
      <c r="C399" s="86">
        <v>0</v>
      </c>
      <c r="D399" s="86">
        <v>14.88</v>
      </c>
    </row>
    <row r="400" ht="15" hidden="1" spans="1:4">
      <c r="A400" s="71">
        <v>2100499</v>
      </c>
      <c r="B400" s="72" t="s">
        <v>412</v>
      </c>
      <c r="C400" s="86">
        <v>0</v>
      </c>
      <c r="D400" s="86">
        <v>0</v>
      </c>
    </row>
    <row r="401" ht="15" hidden="1" spans="1:4">
      <c r="A401" s="74">
        <v>21006</v>
      </c>
      <c r="B401" s="74" t="s">
        <v>413</v>
      </c>
      <c r="C401" s="85">
        <f>C402</f>
        <v>0</v>
      </c>
      <c r="D401" s="85">
        <f>D402</f>
        <v>0</v>
      </c>
    </row>
    <row r="402" ht="15" hidden="1" spans="1:4">
      <c r="A402" s="71">
        <v>2100601</v>
      </c>
      <c r="B402" s="72" t="s">
        <v>414</v>
      </c>
      <c r="C402" s="86">
        <v>0</v>
      </c>
      <c r="D402" s="86">
        <v>0</v>
      </c>
    </row>
    <row r="403" ht="15" spans="1:4">
      <c r="A403" s="74">
        <v>21007</v>
      </c>
      <c r="B403" s="74" t="s">
        <v>415</v>
      </c>
      <c r="C403" s="85">
        <f>SUM(C404:C406)</f>
        <v>285</v>
      </c>
      <c r="D403" s="85">
        <f>SUM(D404:D406)</f>
        <v>401.86</v>
      </c>
    </row>
    <row r="404" ht="15" hidden="1" spans="1:4">
      <c r="A404" s="71">
        <v>2100716</v>
      </c>
      <c r="B404" s="72" t="s">
        <v>416</v>
      </c>
      <c r="C404" s="86">
        <v>0</v>
      </c>
      <c r="D404" s="86">
        <v>0</v>
      </c>
    </row>
    <row r="405" ht="15" spans="1:4">
      <c r="A405" s="71">
        <v>2100717</v>
      </c>
      <c r="B405" s="72" t="s">
        <v>417</v>
      </c>
      <c r="C405" s="86">
        <v>285</v>
      </c>
      <c r="D405" s="86">
        <v>262.56</v>
      </c>
    </row>
    <row r="406" ht="15" spans="1:4">
      <c r="A406" s="71">
        <v>2100799</v>
      </c>
      <c r="B406" s="72" t="s">
        <v>418</v>
      </c>
      <c r="C406" s="86">
        <v>0</v>
      </c>
      <c r="D406" s="86">
        <v>139.3</v>
      </c>
    </row>
    <row r="407" s="79" customFormat="1" ht="15" hidden="1" spans="1:4">
      <c r="A407" s="74">
        <v>21010</v>
      </c>
      <c r="B407" s="74" t="s">
        <v>419</v>
      </c>
      <c r="C407" s="85">
        <v>0</v>
      </c>
      <c r="D407" s="85">
        <v>0</v>
      </c>
    </row>
    <row r="408" ht="30" hidden="1" spans="1:4">
      <c r="A408" s="71">
        <v>2101099</v>
      </c>
      <c r="B408" s="72" t="s">
        <v>420</v>
      </c>
      <c r="C408" s="86">
        <v>0</v>
      </c>
      <c r="D408" s="86">
        <v>0</v>
      </c>
    </row>
    <row r="409" ht="15" spans="1:4">
      <c r="A409" s="74">
        <v>21011</v>
      </c>
      <c r="B409" s="74" t="s">
        <v>421</v>
      </c>
      <c r="C409" s="85">
        <f>C410+C411+C412+C413</f>
        <v>577</v>
      </c>
      <c r="D409" s="85">
        <f>D410+D411+D412+D413</f>
        <v>488.38</v>
      </c>
    </row>
    <row r="410" ht="15" spans="1:4">
      <c r="A410" s="71">
        <v>2101101</v>
      </c>
      <c r="B410" s="72" t="s">
        <v>422</v>
      </c>
      <c r="C410" s="86">
        <v>47</v>
      </c>
      <c r="D410" s="86">
        <v>39.62</v>
      </c>
    </row>
    <row r="411" ht="15" spans="1:4">
      <c r="A411" s="71">
        <v>2101102</v>
      </c>
      <c r="B411" s="72" t="s">
        <v>423</v>
      </c>
      <c r="C411" s="86">
        <v>197</v>
      </c>
      <c r="D411" s="86">
        <v>174.15</v>
      </c>
    </row>
    <row r="412" ht="15" spans="1:4">
      <c r="A412" s="71">
        <v>2101103</v>
      </c>
      <c r="B412" s="72" t="s">
        <v>424</v>
      </c>
      <c r="C412" s="86">
        <v>333</v>
      </c>
      <c r="D412" s="86">
        <v>274.61</v>
      </c>
    </row>
    <row r="413" ht="15" hidden="1" spans="1:4">
      <c r="A413" s="71">
        <v>2101199</v>
      </c>
      <c r="B413" s="72" t="s">
        <v>425</v>
      </c>
      <c r="C413" s="86">
        <v>0</v>
      </c>
      <c r="D413" s="86"/>
    </row>
    <row r="414" ht="30" spans="1:4">
      <c r="A414" s="74">
        <v>21012</v>
      </c>
      <c r="B414" s="74" t="s">
        <v>426</v>
      </c>
      <c r="C414" s="85">
        <f>C415+C416</f>
        <v>287</v>
      </c>
      <c r="D414" s="85">
        <f>D415+D416</f>
        <v>137</v>
      </c>
    </row>
    <row r="415" ht="30" hidden="1" spans="1:4">
      <c r="A415" s="71">
        <v>2101201</v>
      </c>
      <c r="B415" s="72" t="s">
        <v>427</v>
      </c>
      <c r="C415" s="91"/>
      <c r="D415" s="86">
        <v>0</v>
      </c>
    </row>
    <row r="416" ht="30" spans="1:4">
      <c r="A416" s="71">
        <v>2101202</v>
      </c>
      <c r="B416" s="72" t="s">
        <v>428</v>
      </c>
      <c r="C416" s="86">
        <v>287</v>
      </c>
      <c r="D416" s="86">
        <v>137</v>
      </c>
    </row>
    <row r="417" ht="15" spans="1:4">
      <c r="A417" s="74">
        <v>21013</v>
      </c>
      <c r="B417" s="74" t="s">
        <v>429</v>
      </c>
      <c r="C417" s="85">
        <f>SUM(C418:C420)</f>
        <v>60</v>
      </c>
      <c r="D417" s="85">
        <f>SUM(D418:D420)</f>
        <v>75.76</v>
      </c>
    </row>
    <row r="418" ht="15" spans="1:4">
      <c r="A418" s="71">
        <v>2101301</v>
      </c>
      <c r="B418" s="72" t="s">
        <v>430</v>
      </c>
      <c r="C418" s="86">
        <v>2</v>
      </c>
      <c r="D418" s="86">
        <v>0</v>
      </c>
    </row>
    <row r="419" ht="15" hidden="1" spans="1:4">
      <c r="A419" s="71">
        <v>2101302</v>
      </c>
      <c r="B419" s="72" t="s">
        <v>431</v>
      </c>
      <c r="C419" s="86">
        <v>0</v>
      </c>
      <c r="D419" s="86">
        <v>0</v>
      </c>
    </row>
    <row r="420" ht="15" spans="1:4">
      <c r="A420" s="71">
        <v>2101399</v>
      </c>
      <c r="B420" s="72" t="s">
        <v>432</v>
      </c>
      <c r="C420" s="86">
        <v>58</v>
      </c>
      <c r="D420" s="86">
        <v>75.76</v>
      </c>
    </row>
    <row r="421" ht="15" hidden="1" spans="1:4">
      <c r="A421" s="74">
        <v>21014</v>
      </c>
      <c r="B421" s="74" t="s">
        <v>433</v>
      </c>
      <c r="C421" s="85">
        <f>C422</f>
        <v>0</v>
      </c>
      <c r="D421" s="85">
        <f>D422</f>
        <v>0</v>
      </c>
    </row>
    <row r="422" ht="15" hidden="1" spans="1:4">
      <c r="A422" s="71">
        <v>2101401</v>
      </c>
      <c r="B422" s="72" t="s">
        <v>434</v>
      </c>
      <c r="C422" s="86">
        <v>0</v>
      </c>
      <c r="D422" s="86">
        <v>0</v>
      </c>
    </row>
    <row r="423" ht="15" hidden="1" spans="1:4">
      <c r="A423" s="74">
        <v>21015</v>
      </c>
      <c r="B423" s="74" t="s">
        <v>435</v>
      </c>
      <c r="C423" s="85">
        <f>SUM(C424:C426)</f>
        <v>0</v>
      </c>
      <c r="D423" s="85">
        <f>SUM(D424:D426)</f>
        <v>0</v>
      </c>
    </row>
    <row r="424" ht="15" hidden="1" spans="1:4">
      <c r="A424" s="71">
        <v>2101501</v>
      </c>
      <c r="B424" s="72" t="s">
        <v>111</v>
      </c>
      <c r="C424" s="87">
        <v>0</v>
      </c>
      <c r="D424" s="86">
        <v>0</v>
      </c>
    </row>
    <row r="425" ht="15" hidden="1" spans="1:4">
      <c r="A425" s="71">
        <v>2101506</v>
      </c>
      <c r="B425" s="72" t="s">
        <v>436</v>
      </c>
      <c r="C425" s="87">
        <v>0</v>
      </c>
      <c r="D425" s="86">
        <v>0</v>
      </c>
    </row>
    <row r="426" ht="15" hidden="1" spans="1:4">
      <c r="A426" s="71">
        <v>2101599</v>
      </c>
      <c r="B426" s="72" t="s">
        <v>437</v>
      </c>
      <c r="C426" s="87">
        <v>0</v>
      </c>
      <c r="D426" s="86">
        <v>0</v>
      </c>
    </row>
    <row r="427" ht="15" hidden="1" spans="1:4">
      <c r="A427" s="74">
        <v>21016</v>
      </c>
      <c r="B427" s="74" t="s">
        <v>438</v>
      </c>
      <c r="C427" s="85">
        <f>C428</f>
        <v>0</v>
      </c>
      <c r="D427" s="85">
        <f>D428</f>
        <v>0</v>
      </c>
    </row>
    <row r="428" ht="15" hidden="1" spans="1:4">
      <c r="A428" s="71">
        <v>2101601</v>
      </c>
      <c r="B428" s="72" t="s">
        <v>439</v>
      </c>
      <c r="C428" s="86">
        <v>0</v>
      </c>
      <c r="D428" s="86">
        <v>0</v>
      </c>
    </row>
    <row r="429" ht="15" spans="1:4">
      <c r="A429" s="74">
        <v>21099</v>
      </c>
      <c r="B429" s="74" t="s">
        <v>440</v>
      </c>
      <c r="C429" s="85">
        <f>C430</f>
        <v>330</v>
      </c>
      <c r="D429" s="85">
        <f>D430</f>
        <v>171.25</v>
      </c>
    </row>
    <row r="430" ht="15" spans="1:4">
      <c r="A430" s="71">
        <v>2109999</v>
      </c>
      <c r="B430" s="72" t="s">
        <v>441</v>
      </c>
      <c r="C430" s="86">
        <v>330</v>
      </c>
      <c r="D430" s="86">
        <v>171.25</v>
      </c>
    </row>
    <row r="431" ht="15" spans="1:4">
      <c r="A431" s="74">
        <v>211</v>
      </c>
      <c r="B431" s="74" t="s">
        <v>442</v>
      </c>
      <c r="C431" s="85">
        <f>C432+C439+C442+C447+C449+C451+C457+C459</f>
        <v>31</v>
      </c>
      <c r="D431" s="85">
        <f>D432+D439+D442+D447+D449+D451+D457+D459</f>
        <v>31.05</v>
      </c>
    </row>
    <row r="432" ht="15" hidden="1" spans="1:4">
      <c r="A432" s="74">
        <v>21101</v>
      </c>
      <c r="B432" s="74" t="s">
        <v>443</v>
      </c>
      <c r="C432" s="85">
        <f>SUM(C433:C438)</f>
        <v>0</v>
      </c>
      <c r="D432" s="85">
        <f>SUM(D433:D438)</f>
        <v>0</v>
      </c>
    </row>
    <row r="433" ht="15" hidden="1" spans="1:4">
      <c r="A433" s="71">
        <v>2110101</v>
      </c>
      <c r="B433" s="72" t="s">
        <v>111</v>
      </c>
      <c r="C433" s="86">
        <v>0</v>
      </c>
      <c r="D433" s="86">
        <v>0</v>
      </c>
    </row>
    <row r="434" ht="15" hidden="1" spans="1:4">
      <c r="A434" s="71">
        <v>2110102</v>
      </c>
      <c r="B434" s="72" t="s">
        <v>112</v>
      </c>
      <c r="C434" s="86">
        <v>0</v>
      </c>
      <c r="D434" s="86">
        <v>0</v>
      </c>
    </row>
    <row r="435" ht="15" hidden="1" spans="1:4">
      <c r="A435" s="71">
        <v>2110103</v>
      </c>
      <c r="B435" s="72" t="s">
        <v>113</v>
      </c>
      <c r="C435" s="86">
        <v>0</v>
      </c>
      <c r="D435" s="86">
        <v>0</v>
      </c>
    </row>
    <row r="436" ht="15" hidden="1" spans="1:4">
      <c r="A436" s="71">
        <v>2110104</v>
      </c>
      <c r="B436" s="72" t="s">
        <v>444</v>
      </c>
      <c r="C436" s="86">
        <v>0</v>
      </c>
      <c r="D436" s="86">
        <v>0</v>
      </c>
    </row>
    <row r="437" ht="15" hidden="1" spans="1:4">
      <c r="A437" s="71">
        <v>2110107</v>
      </c>
      <c r="B437" s="72" t="s">
        <v>445</v>
      </c>
      <c r="C437" s="86">
        <v>0</v>
      </c>
      <c r="D437" s="86">
        <v>0</v>
      </c>
    </row>
    <row r="438" ht="15" hidden="1" spans="1:4">
      <c r="A438" s="71">
        <v>2110199</v>
      </c>
      <c r="B438" s="72" t="s">
        <v>446</v>
      </c>
      <c r="C438" s="86">
        <v>0</v>
      </c>
      <c r="D438" s="86">
        <v>0</v>
      </c>
    </row>
    <row r="439" ht="15" hidden="1" spans="1:4">
      <c r="A439" s="74">
        <v>21102</v>
      </c>
      <c r="B439" s="74" t="s">
        <v>447</v>
      </c>
      <c r="C439" s="85">
        <f>C440+C441</f>
        <v>0</v>
      </c>
      <c r="D439" s="85">
        <f>D440+D441</f>
        <v>0</v>
      </c>
    </row>
    <row r="440" ht="15" hidden="1" spans="1:4">
      <c r="A440" s="71">
        <v>2110203</v>
      </c>
      <c r="B440" s="72" t="s">
        <v>448</v>
      </c>
      <c r="C440" s="86">
        <v>0</v>
      </c>
      <c r="D440" s="86">
        <v>0</v>
      </c>
    </row>
    <row r="441" ht="15" hidden="1" spans="1:4">
      <c r="A441" s="71">
        <v>2110299</v>
      </c>
      <c r="B441" s="72" t="s">
        <v>449</v>
      </c>
      <c r="C441" s="86">
        <v>0</v>
      </c>
      <c r="D441" s="86">
        <v>0</v>
      </c>
    </row>
    <row r="442" ht="15" spans="1:4">
      <c r="A442" s="74">
        <v>21103</v>
      </c>
      <c r="B442" s="74" t="s">
        <v>450</v>
      </c>
      <c r="C442" s="85">
        <f>SUM(C443:C446)</f>
        <v>31</v>
      </c>
      <c r="D442" s="85">
        <f>SUM(D443:D446)</f>
        <v>31.05</v>
      </c>
    </row>
    <row r="443" ht="15" spans="1:4">
      <c r="A443" s="71">
        <v>2110301</v>
      </c>
      <c r="B443" s="72" t="s">
        <v>451</v>
      </c>
      <c r="C443" s="86">
        <v>0</v>
      </c>
      <c r="D443" s="86">
        <v>0</v>
      </c>
    </row>
    <row r="444" ht="15" spans="1:4">
      <c r="A444" s="71">
        <v>2110302</v>
      </c>
      <c r="B444" s="72" t="s">
        <v>452</v>
      </c>
      <c r="C444" s="86">
        <v>31</v>
      </c>
      <c r="D444" s="86">
        <v>31.05</v>
      </c>
    </row>
    <row r="445" ht="15" hidden="1" spans="1:4">
      <c r="A445" s="71">
        <v>2110304</v>
      </c>
      <c r="B445" s="72" t="s">
        <v>453</v>
      </c>
      <c r="C445" s="86">
        <v>0</v>
      </c>
      <c r="D445" s="86">
        <v>0</v>
      </c>
    </row>
    <row r="446" ht="15" hidden="1" spans="1:4">
      <c r="A446" s="71">
        <v>2110399</v>
      </c>
      <c r="B446" s="72" t="s">
        <v>454</v>
      </c>
      <c r="C446" s="86">
        <v>0</v>
      </c>
      <c r="D446" s="86">
        <v>0</v>
      </c>
    </row>
    <row r="447" ht="15" hidden="1" spans="1:4">
      <c r="A447" s="74">
        <v>21104</v>
      </c>
      <c r="B447" s="74" t="s">
        <v>455</v>
      </c>
      <c r="C447" s="85">
        <f>C448</f>
        <v>0</v>
      </c>
      <c r="D447" s="85">
        <f>D448</f>
        <v>0</v>
      </c>
    </row>
    <row r="448" ht="15" hidden="1" spans="1:4">
      <c r="A448" s="71">
        <v>2110402</v>
      </c>
      <c r="B448" s="72" t="s">
        <v>456</v>
      </c>
      <c r="C448" s="86">
        <v>0</v>
      </c>
      <c r="D448" s="86">
        <v>0</v>
      </c>
    </row>
    <row r="449" ht="15" hidden="1" spans="1:4">
      <c r="A449" s="74">
        <v>21110</v>
      </c>
      <c r="B449" s="74" t="s">
        <v>457</v>
      </c>
      <c r="C449" s="85">
        <f>C450</f>
        <v>0</v>
      </c>
      <c r="D449" s="85">
        <f>D450</f>
        <v>0</v>
      </c>
    </row>
    <row r="450" ht="15" hidden="1" spans="1:4">
      <c r="A450" s="71">
        <v>2111001</v>
      </c>
      <c r="B450" s="72" t="s">
        <v>458</v>
      </c>
      <c r="C450" s="86">
        <v>0</v>
      </c>
      <c r="D450" s="86">
        <v>0</v>
      </c>
    </row>
    <row r="451" ht="15" hidden="1" spans="1:4">
      <c r="A451" s="74">
        <v>21111</v>
      </c>
      <c r="B451" s="74" t="s">
        <v>459</v>
      </c>
      <c r="C451" s="85">
        <f>SUM(C452:C456)</f>
        <v>0</v>
      </c>
      <c r="D451" s="85">
        <f>SUM(D452:D456)</f>
        <v>0</v>
      </c>
    </row>
    <row r="452" ht="15" hidden="1" spans="1:4">
      <c r="A452" s="71">
        <v>2111101</v>
      </c>
      <c r="B452" s="72" t="s">
        <v>460</v>
      </c>
      <c r="C452" s="86">
        <v>0</v>
      </c>
      <c r="D452" s="86">
        <v>0</v>
      </c>
    </row>
    <row r="453" ht="15" hidden="1" spans="1:4">
      <c r="A453" s="71">
        <v>2111102</v>
      </c>
      <c r="B453" s="72" t="s">
        <v>461</v>
      </c>
      <c r="C453" s="86">
        <v>0</v>
      </c>
      <c r="D453" s="86">
        <v>0</v>
      </c>
    </row>
    <row r="454" ht="15" hidden="1" spans="1:4">
      <c r="A454" s="71">
        <v>2111103</v>
      </c>
      <c r="B454" s="72" t="s">
        <v>462</v>
      </c>
      <c r="C454" s="86">
        <v>0</v>
      </c>
      <c r="D454" s="86">
        <v>0</v>
      </c>
    </row>
    <row r="455" ht="15" hidden="1" spans="1:4">
      <c r="A455" s="71">
        <v>2111104</v>
      </c>
      <c r="B455" s="72" t="s">
        <v>463</v>
      </c>
      <c r="C455" s="86">
        <v>0</v>
      </c>
      <c r="D455" s="86">
        <v>0</v>
      </c>
    </row>
    <row r="456" ht="15" hidden="1" spans="1:4">
      <c r="A456" s="71">
        <v>2111199</v>
      </c>
      <c r="B456" s="72" t="s">
        <v>464</v>
      </c>
      <c r="C456" s="86">
        <v>0</v>
      </c>
      <c r="D456" s="86">
        <v>0</v>
      </c>
    </row>
    <row r="457" ht="15" hidden="1" spans="1:4">
      <c r="A457" s="74">
        <v>21113</v>
      </c>
      <c r="B457" s="74" t="s">
        <v>465</v>
      </c>
      <c r="C457" s="85">
        <f>C458</f>
        <v>0</v>
      </c>
      <c r="D457" s="85">
        <f>D458</f>
        <v>0</v>
      </c>
    </row>
    <row r="458" ht="15" hidden="1" spans="1:4">
      <c r="A458" s="71">
        <v>2111301</v>
      </c>
      <c r="B458" s="72" t="s">
        <v>466</v>
      </c>
      <c r="C458" s="86">
        <v>0</v>
      </c>
      <c r="D458" s="86">
        <v>0</v>
      </c>
    </row>
    <row r="459" ht="15" hidden="1" spans="1:4">
      <c r="A459" s="74">
        <v>21199</v>
      </c>
      <c r="B459" s="74" t="s">
        <v>467</v>
      </c>
      <c r="C459" s="85">
        <f>C460</f>
        <v>0</v>
      </c>
      <c r="D459" s="85">
        <f>D460</f>
        <v>0</v>
      </c>
    </row>
    <row r="460" ht="15" hidden="1" spans="1:4">
      <c r="A460" s="71">
        <v>2119901</v>
      </c>
      <c r="B460" s="72" t="s">
        <v>468</v>
      </c>
      <c r="C460" s="86">
        <v>0</v>
      </c>
      <c r="D460" s="86">
        <v>0</v>
      </c>
    </row>
    <row r="461" ht="15" spans="1:4">
      <c r="A461" s="74">
        <v>212</v>
      </c>
      <c r="B461" s="74" t="s">
        <v>469</v>
      </c>
      <c r="C461" s="85">
        <f>C462+C469+C471+C473+C475+C477</f>
        <v>300</v>
      </c>
      <c r="D461" s="85">
        <f>D462+D469+D471+D473+D475+D477</f>
        <v>198.44</v>
      </c>
    </row>
    <row r="462" ht="15" spans="1:4">
      <c r="A462" s="74">
        <v>21201</v>
      </c>
      <c r="B462" s="74" t="s">
        <v>470</v>
      </c>
      <c r="C462" s="85">
        <f>SUM(C463:C468)</f>
        <v>50</v>
      </c>
      <c r="D462" s="85">
        <f>SUM(D463:D468)</f>
        <v>1.85</v>
      </c>
    </row>
    <row r="463" ht="15" hidden="1" spans="1:4">
      <c r="A463" s="71">
        <v>2120101</v>
      </c>
      <c r="B463" s="72" t="s">
        <v>111</v>
      </c>
      <c r="C463" s="86">
        <v>0</v>
      </c>
      <c r="D463" s="86">
        <v>0</v>
      </c>
    </row>
    <row r="464" ht="15" hidden="1" spans="1:4">
      <c r="A464" s="71">
        <v>2120102</v>
      </c>
      <c r="B464" s="72" t="s">
        <v>112</v>
      </c>
      <c r="C464" s="86">
        <v>0</v>
      </c>
      <c r="D464" s="86">
        <v>0</v>
      </c>
    </row>
    <row r="465" ht="15" hidden="1" spans="1:4">
      <c r="A465" s="71">
        <v>2120103</v>
      </c>
      <c r="B465" s="72" t="s">
        <v>113</v>
      </c>
      <c r="C465" s="86">
        <v>0</v>
      </c>
      <c r="D465" s="86">
        <v>0</v>
      </c>
    </row>
    <row r="466" ht="15" hidden="1" spans="1:4">
      <c r="A466" s="71">
        <v>2120104</v>
      </c>
      <c r="B466" s="72" t="s">
        <v>471</v>
      </c>
      <c r="C466" s="86">
        <v>0</v>
      </c>
      <c r="D466" s="86">
        <v>0</v>
      </c>
    </row>
    <row r="467" ht="15" hidden="1" spans="1:4">
      <c r="A467" s="71">
        <v>2120106</v>
      </c>
      <c r="B467" s="72" t="s">
        <v>472</v>
      </c>
      <c r="C467" s="86">
        <v>0</v>
      </c>
      <c r="D467" s="86">
        <v>0</v>
      </c>
    </row>
    <row r="468" ht="15" spans="1:4">
      <c r="A468" s="71">
        <v>2120199</v>
      </c>
      <c r="B468" s="72" t="s">
        <v>473</v>
      </c>
      <c r="C468" s="86">
        <v>50</v>
      </c>
      <c r="D468" s="86">
        <v>1.85</v>
      </c>
    </row>
    <row r="469" ht="15" hidden="1" spans="1:4">
      <c r="A469" s="74">
        <v>21202</v>
      </c>
      <c r="B469" s="74" t="s">
        <v>474</v>
      </c>
      <c r="C469" s="85">
        <f>C470</f>
        <v>0</v>
      </c>
      <c r="D469" s="85">
        <f>D470</f>
        <v>0</v>
      </c>
    </row>
    <row r="470" ht="15" hidden="1" spans="1:4">
      <c r="A470" s="71">
        <v>2120201</v>
      </c>
      <c r="B470" s="72" t="s">
        <v>475</v>
      </c>
      <c r="C470" s="86">
        <v>0</v>
      </c>
      <c r="D470" s="86">
        <v>0</v>
      </c>
    </row>
    <row r="471" ht="15" hidden="1" spans="1:4">
      <c r="A471" s="74">
        <v>21203</v>
      </c>
      <c r="B471" s="74" t="s">
        <v>476</v>
      </c>
      <c r="C471" s="85">
        <f>C472</f>
        <v>0</v>
      </c>
      <c r="D471" s="85">
        <f>D472</f>
        <v>0</v>
      </c>
    </row>
    <row r="472" ht="15" hidden="1" spans="1:4">
      <c r="A472" s="71">
        <v>2120399</v>
      </c>
      <c r="B472" s="72" t="s">
        <v>477</v>
      </c>
      <c r="C472" s="86">
        <v>0</v>
      </c>
      <c r="D472" s="86">
        <v>0</v>
      </c>
    </row>
    <row r="473" ht="15" hidden="1" spans="1:4">
      <c r="A473" s="74">
        <v>21205</v>
      </c>
      <c r="B473" s="74" t="s">
        <v>478</v>
      </c>
      <c r="C473" s="85">
        <f>C474</f>
        <v>0</v>
      </c>
      <c r="D473" s="85">
        <f>D474</f>
        <v>0</v>
      </c>
    </row>
    <row r="474" ht="15" hidden="1" spans="1:4">
      <c r="A474" s="71">
        <v>2120501</v>
      </c>
      <c r="B474" s="72" t="s">
        <v>479</v>
      </c>
      <c r="C474" s="86">
        <v>0</v>
      </c>
      <c r="D474" s="86">
        <v>0</v>
      </c>
    </row>
    <row r="475" ht="15" hidden="1" spans="1:4">
      <c r="A475" s="74">
        <v>21206</v>
      </c>
      <c r="B475" s="74" t="s">
        <v>480</v>
      </c>
      <c r="C475" s="85">
        <f>C476</f>
        <v>0</v>
      </c>
      <c r="D475" s="85">
        <f>D476</f>
        <v>0</v>
      </c>
    </row>
    <row r="476" ht="15" hidden="1" spans="1:4">
      <c r="A476" s="71">
        <v>2120601</v>
      </c>
      <c r="B476" s="72" t="s">
        <v>481</v>
      </c>
      <c r="C476" s="86">
        <v>0</v>
      </c>
      <c r="D476" s="86">
        <v>0</v>
      </c>
    </row>
    <row r="477" ht="15" spans="1:4">
      <c r="A477" s="74">
        <v>21299</v>
      </c>
      <c r="B477" s="74" t="s">
        <v>482</v>
      </c>
      <c r="C477" s="85">
        <f>C478</f>
        <v>250</v>
      </c>
      <c r="D477" s="85">
        <f>D478</f>
        <v>196.59</v>
      </c>
    </row>
    <row r="478" ht="15" spans="1:4">
      <c r="A478" s="71">
        <v>2129999</v>
      </c>
      <c r="B478" s="72" t="s">
        <v>483</v>
      </c>
      <c r="C478" s="86">
        <v>250</v>
      </c>
      <c r="D478" s="86">
        <v>196.59</v>
      </c>
    </row>
    <row r="479" ht="15" spans="1:4">
      <c r="A479" s="74">
        <v>213</v>
      </c>
      <c r="B479" s="74" t="s">
        <v>484</v>
      </c>
      <c r="C479" s="85">
        <f>C480+C503+C514+C532+C535+C538+C542</f>
        <v>1205</v>
      </c>
      <c r="D479" s="85">
        <f>D480+D503+D514+D532+D535+D538+D542</f>
        <v>1160.25</v>
      </c>
    </row>
    <row r="480" ht="15" spans="1:4">
      <c r="A480" s="74">
        <v>21301</v>
      </c>
      <c r="B480" s="74" t="s">
        <v>485</v>
      </c>
      <c r="C480" s="85">
        <f>SUM(C481:C502)</f>
        <v>681</v>
      </c>
      <c r="D480" s="85">
        <f>SUM(D481:D502)</f>
        <v>759.01</v>
      </c>
    </row>
    <row r="481" ht="15" hidden="1" spans="1:4">
      <c r="A481" s="71">
        <v>2130101</v>
      </c>
      <c r="B481" s="72" t="s">
        <v>111</v>
      </c>
      <c r="C481" s="86">
        <v>0</v>
      </c>
      <c r="D481" s="86">
        <v>0</v>
      </c>
    </row>
    <row r="482" ht="15" hidden="1" spans="1:4">
      <c r="A482" s="71">
        <v>2130102</v>
      </c>
      <c r="B482" s="72" t="s">
        <v>112</v>
      </c>
      <c r="C482" s="86">
        <v>0</v>
      </c>
      <c r="D482" s="86">
        <v>0</v>
      </c>
    </row>
    <row r="483" ht="15" spans="1:4">
      <c r="A483" s="71">
        <v>2130103</v>
      </c>
      <c r="B483" s="72" t="s">
        <v>113</v>
      </c>
      <c r="C483" s="86">
        <v>218</v>
      </c>
      <c r="D483" s="86">
        <v>165.23</v>
      </c>
    </row>
    <row r="484" ht="15" hidden="1" spans="1:4">
      <c r="A484" s="71">
        <v>2130104</v>
      </c>
      <c r="B484" s="72" t="s">
        <v>130</v>
      </c>
      <c r="C484" s="86">
        <v>0</v>
      </c>
      <c r="D484" s="86">
        <v>0</v>
      </c>
    </row>
    <row r="485" ht="15" hidden="1" spans="1:4">
      <c r="A485" s="71">
        <v>2130106</v>
      </c>
      <c r="B485" s="72" t="s">
        <v>486</v>
      </c>
      <c r="C485" s="86">
        <v>0</v>
      </c>
      <c r="D485" s="86">
        <v>0</v>
      </c>
    </row>
    <row r="486" ht="15" spans="1:4">
      <c r="A486" s="71">
        <v>2130108</v>
      </c>
      <c r="B486" s="72" t="s">
        <v>487</v>
      </c>
      <c r="C486" s="86">
        <v>7</v>
      </c>
      <c r="D486" s="86">
        <v>2.73</v>
      </c>
    </row>
    <row r="487" ht="15" spans="1:4">
      <c r="A487" s="71">
        <v>2130109</v>
      </c>
      <c r="B487" s="72" t="s">
        <v>488</v>
      </c>
      <c r="C487" s="86">
        <v>0</v>
      </c>
      <c r="D487" s="86">
        <v>3.41</v>
      </c>
    </row>
    <row r="488" ht="15" hidden="1" spans="1:4">
      <c r="A488" s="71">
        <v>2130110</v>
      </c>
      <c r="B488" s="72" t="s">
        <v>489</v>
      </c>
      <c r="C488" s="86">
        <v>0</v>
      </c>
      <c r="D488" s="86">
        <v>0</v>
      </c>
    </row>
    <row r="489" ht="15" hidden="1" spans="1:4">
      <c r="A489" s="71">
        <v>2130111</v>
      </c>
      <c r="B489" s="72" t="s">
        <v>490</v>
      </c>
      <c r="C489" s="86">
        <v>0</v>
      </c>
      <c r="D489" s="86">
        <v>0</v>
      </c>
    </row>
    <row r="490" ht="15" hidden="1" spans="1:4">
      <c r="A490" s="71">
        <v>2130112</v>
      </c>
      <c r="B490" s="72" t="s">
        <v>491</v>
      </c>
      <c r="C490" s="86">
        <v>0</v>
      </c>
      <c r="D490" s="86">
        <v>0</v>
      </c>
    </row>
    <row r="491" ht="15" hidden="1" spans="1:4">
      <c r="A491" s="71">
        <v>2130114</v>
      </c>
      <c r="B491" s="72" t="s">
        <v>492</v>
      </c>
      <c r="C491" s="86">
        <v>0</v>
      </c>
      <c r="D491" s="86">
        <v>0</v>
      </c>
    </row>
    <row r="492" ht="15" spans="1:4">
      <c r="A492" s="71">
        <v>2130119</v>
      </c>
      <c r="B492" s="72" t="s">
        <v>493</v>
      </c>
      <c r="C492" s="86">
        <v>0</v>
      </c>
      <c r="D492" s="86">
        <v>8.96</v>
      </c>
    </row>
    <row r="493" ht="15" hidden="1" spans="1:4">
      <c r="A493" s="71">
        <v>2130120</v>
      </c>
      <c r="B493" s="72" t="s">
        <v>494</v>
      </c>
      <c r="C493" s="86">
        <v>0</v>
      </c>
      <c r="D493" s="86">
        <v>0</v>
      </c>
    </row>
    <row r="494" ht="15" hidden="1" spans="1:4">
      <c r="A494" s="71">
        <v>2130122</v>
      </c>
      <c r="B494" s="72" t="s">
        <v>495</v>
      </c>
      <c r="C494" s="86">
        <v>0</v>
      </c>
      <c r="D494" s="86">
        <v>0</v>
      </c>
    </row>
    <row r="495" ht="15" spans="1:4">
      <c r="A495" s="71">
        <v>2130124</v>
      </c>
      <c r="B495" s="72" t="s">
        <v>496</v>
      </c>
      <c r="C495" s="86">
        <v>0</v>
      </c>
      <c r="D495" s="86">
        <v>20</v>
      </c>
    </row>
    <row r="496" ht="15" hidden="1" spans="1:4">
      <c r="A496" s="71">
        <v>2130125</v>
      </c>
      <c r="B496" s="72" t="s">
        <v>497</v>
      </c>
      <c r="C496" s="86">
        <v>0</v>
      </c>
      <c r="D496" s="86">
        <v>0</v>
      </c>
    </row>
    <row r="497" ht="15" spans="1:4">
      <c r="A497" s="71">
        <v>2130126</v>
      </c>
      <c r="B497" s="72" t="s">
        <v>498</v>
      </c>
      <c r="C497" s="86">
        <v>209</v>
      </c>
      <c r="D497" s="86">
        <v>269.89</v>
      </c>
    </row>
    <row r="498" ht="15" hidden="1" spans="1:4">
      <c r="A498" s="71">
        <v>2130135</v>
      </c>
      <c r="B498" s="72" t="s">
        <v>499</v>
      </c>
      <c r="C498" s="86">
        <v>0</v>
      </c>
      <c r="D498" s="86">
        <v>0</v>
      </c>
    </row>
    <row r="499" ht="15" hidden="1" spans="1:4">
      <c r="A499" s="71">
        <v>2130142</v>
      </c>
      <c r="B499" s="72" t="s">
        <v>500</v>
      </c>
      <c r="C499" s="86">
        <v>0</v>
      </c>
      <c r="D499" s="86">
        <v>0</v>
      </c>
    </row>
    <row r="500" ht="15" hidden="1" spans="1:4">
      <c r="A500" s="71">
        <v>2130148</v>
      </c>
      <c r="B500" s="72" t="s">
        <v>501</v>
      </c>
      <c r="C500" s="86">
        <v>0</v>
      </c>
      <c r="D500" s="86">
        <v>0</v>
      </c>
    </row>
    <row r="501" ht="15" hidden="1" spans="1:4">
      <c r="A501" s="71">
        <v>2130152</v>
      </c>
      <c r="B501" s="72" t="s">
        <v>502</v>
      </c>
      <c r="C501" s="86">
        <v>0</v>
      </c>
      <c r="D501" s="86">
        <v>0</v>
      </c>
    </row>
    <row r="502" ht="15" spans="1:4">
      <c r="A502" s="71">
        <v>2130199</v>
      </c>
      <c r="B502" s="72" t="s">
        <v>503</v>
      </c>
      <c r="C502" s="86">
        <v>247</v>
      </c>
      <c r="D502" s="86">
        <v>288.79</v>
      </c>
    </row>
    <row r="503" ht="15" spans="1:4">
      <c r="A503" s="74">
        <v>21302</v>
      </c>
      <c r="B503" s="74" t="s">
        <v>504</v>
      </c>
      <c r="C503" s="85">
        <f>SUM(C504:C513)</f>
        <v>173</v>
      </c>
      <c r="D503" s="85">
        <f>SUM(D504:D513)</f>
        <v>35.55</v>
      </c>
    </row>
    <row r="504" ht="15" hidden="1" spans="1:4">
      <c r="A504" s="71">
        <v>2130201</v>
      </c>
      <c r="B504" s="72" t="s">
        <v>111</v>
      </c>
      <c r="C504" s="87">
        <v>0</v>
      </c>
      <c r="D504" s="86">
        <v>0</v>
      </c>
    </row>
    <row r="505" ht="15" hidden="1" spans="1:4">
      <c r="A505" s="71">
        <v>2130202</v>
      </c>
      <c r="B505" s="72" t="s">
        <v>112</v>
      </c>
      <c r="C505" s="87">
        <v>0</v>
      </c>
      <c r="D505" s="86">
        <v>0</v>
      </c>
    </row>
    <row r="506" ht="15" hidden="1" spans="1:4">
      <c r="A506" s="71">
        <v>2130204</v>
      </c>
      <c r="B506" s="72" t="s">
        <v>505</v>
      </c>
      <c r="C506" s="86">
        <v>0</v>
      </c>
      <c r="D506" s="86">
        <v>0</v>
      </c>
    </row>
    <row r="507" ht="15" hidden="1" spans="1:4">
      <c r="A507" s="71">
        <v>2130205</v>
      </c>
      <c r="B507" s="72" t="s">
        <v>506</v>
      </c>
      <c r="C507" s="86">
        <v>0</v>
      </c>
      <c r="D507" s="86">
        <v>0</v>
      </c>
    </row>
    <row r="508" ht="15" hidden="1" spans="1:4">
      <c r="A508" s="71">
        <v>2130206</v>
      </c>
      <c r="B508" s="72" t="s">
        <v>507</v>
      </c>
      <c r="C508" s="86">
        <v>0</v>
      </c>
      <c r="D508" s="86">
        <v>0</v>
      </c>
    </row>
    <row r="509" ht="15" spans="1:4">
      <c r="A509" s="71">
        <v>2130209</v>
      </c>
      <c r="B509" s="72" t="s">
        <v>508</v>
      </c>
      <c r="C509" s="86">
        <v>35</v>
      </c>
      <c r="D509" s="86">
        <v>35.55</v>
      </c>
    </row>
    <row r="510" ht="15" hidden="1" spans="1:4">
      <c r="A510" s="71">
        <v>2130211</v>
      </c>
      <c r="B510" s="72" t="s">
        <v>509</v>
      </c>
      <c r="C510" s="86">
        <v>0</v>
      </c>
      <c r="D510" s="86">
        <v>0</v>
      </c>
    </row>
    <row r="511" ht="15" hidden="1" spans="1:4">
      <c r="A511" s="71">
        <v>2130213</v>
      </c>
      <c r="B511" s="72" t="s">
        <v>510</v>
      </c>
      <c r="C511" s="86">
        <v>0</v>
      </c>
      <c r="D511" s="86">
        <v>0</v>
      </c>
    </row>
    <row r="512" ht="15" spans="1:4">
      <c r="A512" s="71">
        <v>2130234</v>
      </c>
      <c r="B512" s="72" t="s">
        <v>511</v>
      </c>
      <c r="C512" s="86">
        <v>138</v>
      </c>
      <c r="D512" s="86">
        <v>0</v>
      </c>
    </row>
    <row r="513" ht="15" hidden="1" spans="1:4">
      <c r="A513" s="71">
        <v>2130299</v>
      </c>
      <c r="B513" s="72" t="s">
        <v>512</v>
      </c>
      <c r="C513" s="86">
        <v>0</v>
      </c>
      <c r="D513" s="86">
        <v>0</v>
      </c>
    </row>
    <row r="514" ht="15" spans="1:4">
      <c r="A514" s="74">
        <v>21303</v>
      </c>
      <c r="B514" s="74" t="s">
        <v>513</v>
      </c>
      <c r="C514" s="85">
        <f>SUM(C515:C531)</f>
        <v>0</v>
      </c>
      <c r="D514" s="85">
        <f>SUM(D515:D531)</f>
        <v>71.8</v>
      </c>
    </row>
    <row r="515" ht="15" hidden="1" spans="1:4">
      <c r="A515" s="71">
        <v>2130301</v>
      </c>
      <c r="B515" s="72" t="s">
        <v>111</v>
      </c>
      <c r="C515" s="86">
        <v>0</v>
      </c>
      <c r="D515" s="86">
        <v>0</v>
      </c>
    </row>
    <row r="516" ht="15" hidden="1" spans="1:4">
      <c r="A516" s="71">
        <v>2130302</v>
      </c>
      <c r="B516" s="72" t="s">
        <v>112</v>
      </c>
      <c r="C516" s="86">
        <v>0</v>
      </c>
      <c r="D516" s="86">
        <v>0</v>
      </c>
    </row>
    <row r="517" ht="15" hidden="1" spans="1:4">
      <c r="A517" s="71">
        <v>2130303</v>
      </c>
      <c r="B517" s="72" t="s">
        <v>113</v>
      </c>
      <c r="C517" s="86">
        <v>0</v>
      </c>
      <c r="D517" s="86">
        <v>0</v>
      </c>
    </row>
    <row r="518" ht="15" hidden="1" spans="1:4">
      <c r="A518" s="71">
        <v>2130304</v>
      </c>
      <c r="B518" s="72" t="s">
        <v>514</v>
      </c>
      <c r="C518" s="86">
        <v>0</v>
      </c>
      <c r="D518" s="86">
        <v>0</v>
      </c>
    </row>
    <row r="519" ht="15" spans="1:4">
      <c r="A519" s="71">
        <v>2130305</v>
      </c>
      <c r="B519" s="72" t="s">
        <v>515</v>
      </c>
      <c r="C519" s="86">
        <v>0</v>
      </c>
      <c r="D519" s="86">
        <v>36.8</v>
      </c>
    </row>
    <row r="520" ht="15" spans="1:4">
      <c r="A520" s="71">
        <v>2130306</v>
      </c>
      <c r="B520" s="72" t="s">
        <v>516</v>
      </c>
      <c r="C520" s="86">
        <v>0</v>
      </c>
      <c r="D520" s="86">
        <v>25</v>
      </c>
    </row>
    <row r="521" ht="15" hidden="1" spans="1:4">
      <c r="A521" s="71">
        <v>2130308</v>
      </c>
      <c r="B521" s="72" t="s">
        <v>517</v>
      </c>
      <c r="C521" s="86">
        <v>0</v>
      </c>
      <c r="D521" s="86">
        <v>0</v>
      </c>
    </row>
    <row r="522" ht="15" hidden="1" spans="1:4">
      <c r="A522" s="71">
        <v>2130309</v>
      </c>
      <c r="B522" s="72" t="s">
        <v>518</v>
      </c>
      <c r="C522" s="86">
        <v>0</v>
      </c>
      <c r="D522" s="86">
        <v>0</v>
      </c>
    </row>
    <row r="523" ht="15" spans="1:4">
      <c r="A523" s="71">
        <v>2130311</v>
      </c>
      <c r="B523" s="72" t="s">
        <v>519</v>
      </c>
      <c r="C523" s="86">
        <v>0</v>
      </c>
      <c r="D523" s="86">
        <v>10</v>
      </c>
    </row>
    <row r="524" ht="15" hidden="1" spans="1:4">
      <c r="A524" s="71">
        <v>2130312</v>
      </c>
      <c r="B524" s="72" t="s">
        <v>520</v>
      </c>
      <c r="C524" s="86">
        <v>0</v>
      </c>
      <c r="D524" s="86">
        <v>0</v>
      </c>
    </row>
    <row r="525" ht="15" hidden="1" spans="1:4">
      <c r="A525" s="71">
        <v>2130313</v>
      </c>
      <c r="B525" s="72" t="s">
        <v>521</v>
      </c>
      <c r="C525" s="86">
        <v>0</v>
      </c>
      <c r="D525" s="86">
        <v>0</v>
      </c>
    </row>
    <row r="526" ht="15" hidden="1" spans="1:4">
      <c r="A526" s="71">
        <v>2130314</v>
      </c>
      <c r="B526" s="72" t="s">
        <v>522</v>
      </c>
      <c r="C526" s="86">
        <v>0</v>
      </c>
      <c r="D526" s="86">
        <v>0</v>
      </c>
    </row>
    <row r="527" ht="30" hidden="1" spans="1:4">
      <c r="A527" s="71">
        <v>2130321</v>
      </c>
      <c r="B527" s="72" t="s">
        <v>523</v>
      </c>
      <c r="C527" s="86">
        <v>0</v>
      </c>
      <c r="D527" s="86">
        <v>0</v>
      </c>
    </row>
    <row r="528" ht="15" hidden="1" spans="1:4">
      <c r="A528" s="71">
        <v>2130322</v>
      </c>
      <c r="B528" s="72" t="s">
        <v>524</v>
      </c>
      <c r="C528" s="86">
        <v>0</v>
      </c>
      <c r="D528" s="86">
        <v>0</v>
      </c>
    </row>
    <row r="529" ht="15" hidden="1" spans="1:4">
      <c r="A529" s="71">
        <v>2130333</v>
      </c>
      <c r="B529" s="72" t="s">
        <v>525</v>
      </c>
      <c r="C529" s="86">
        <v>0</v>
      </c>
      <c r="D529" s="86">
        <v>0</v>
      </c>
    </row>
    <row r="530" ht="15" hidden="1" spans="1:4">
      <c r="A530" s="71">
        <v>2130334</v>
      </c>
      <c r="B530" s="72" t="s">
        <v>526</v>
      </c>
      <c r="C530" s="86">
        <v>0</v>
      </c>
      <c r="D530" s="86">
        <v>0</v>
      </c>
    </row>
    <row r="531" ht="15" hidden="1" spans="1:4">
      <c r="A531" s="71">
        <v>2130399</v>
      </c>
      <c r="B531" s="72" t="s">
        <v>527</v>
      </c>
      <c r="C531" s="86">
        <v>0</v>
      </c>
      <c r="D531" s="86">
        <v>0</v>
      </c>
    </row>
    <row r="532" ht="15" spans="1:4">
      <c r="A532" s="74">
        <v>21305</v>
      </c>
      <c r="B532" s="74" t="s">
        <v>528</v>
      </c>
      <c r="C532" s="85">
        <f>C533+C534</f>
        <v>10</v>
      </c>
      <c r="D532" s="85">
        <f>D533+D534</f>
        <v>0.38</v>
      </c>
    </row>
    <row r="533" ht="15" hidden="1" spans="1:4">
      <c r="A533" s="71">
        <v>2130504</v>
      </c>
      <c r="B533" s="72" t="s">
        <v>529</v>
      </c>
      <c r="C533" s="86">
        <v>0</v>
      </c>
      <c r="D533" s="86">
        <v>0</v>
      </c>
    </row>
    <row r="534" ht="15" spans="1:4">
      <c r="A534" s="71">
        <v>2130599</v>
      </c>
      <c r="B534" s="72" t="s">
        <v>530</v>
      </c>
      <c r="C534" s="86">
        <v>10</v>
      </c>
      <c r="D534" s="86">
        <v>0.38</v>
      </c>
    </row>
    <row r="535" ht="15" hidden="1" spans="1:4">
      <c r="A535" s="74">
        <v>21307</v>
      </c>
      <c r="B535" s="74" t="s">
        <v>531</v>
      </c>
      <c r="C535" s="85">
        <f>SUM(C536:C537)</f>
        <v>0</v>
      </c>
      <c r="D535" s="85">
        <f>SUM(D536:D537)</f>
        <v>0</v>
      </c>
    </row>
    <row r="536" ht="15" hidden="1" spans="1:4">
      <c r="A536" s="71">
        <v>2130701</v>
      </c>
      <c r="B536" s="72" t="s">
        <v>532</v>
      </c>
      <c r="C536" s="86">
        <v>0</v>
      </c>
      <c r="D536" s="86">
        <v>0</v>
      </c>
    </row>
    <row r="537" ht="15" hidden="1" spans="1:4">
      <c r="A537" s="71">
        <v>2130706</v>
      </c>
      <c r="B537" s="72" t="s">
        <v>533</v>
      </c>
      <c r="C537" s="86">
        <v>0</v>
      </c>
      <c r="D537" s="86">
        <v>0</v>
      </c>
    </row>
    <row r="538" ht="15" spans="1:4">
      <c r="A538" s="74">
        <v>21308</v>
      </c>
      <c r="B538" s="74" t="s">
        <v>534</v>
      </c>
      <c r="C538" s="85">
        <f>SUM(C539:C541)</f>
        <v>41</v>
      </c>
      <c r="D538" s="85">
        <f>SUM(D539:D541)</f>
        <v>35.89</v>
      </c>
    </row>
    <row r="539" ht="15" spans="1:4">
      <c r="A539" s="71">
        <v>2130803</v>
      </c>
      <c r="B539" s="72" t="s">
        <v>535</v>
      </c>
      <c r="C539" s="86">
        <v>41</v>
      </c>
      <c r="D539" s="86">
        <v>35.89</v>
      </c>
    </row>
    <row r="540" ht="15" hidden="1" spans="1:4">
      <c r="A540" s="71">
        <v>2130804</v>
      </c>
      <c r="B540" s="72" t="s">
        <v>536</v>
      </c>
      <c r="C540" s="86">
        <v>0</v>
      </c>
      <c r="D540" s="86">
        <v>0</v>
      </c>
    </row>
    <row r="541" ht="15" hidden="1" spans="1:4">
      <c r="A541" s="71">
        <v>2130899</v>
      </c>
      <c r="B541" s="72" t="s">
        <v>537</v>
      </c>
      <c r="C541" s="86">
        <v>0</v>
      </c>
      <c r="D541" s="86">
        <v>0</v>
      </c>
    </row>
    <row r="542" ht="15" spans="1:4">
      <c r="A542" s="74">
        <v>21399</v>
      </c>
      <c r="B542" s="74" t="s">
        <v>538</v>
      </c>
      <c r="C542" s="85">
        <f>C543</f>
        <v>300</v>
      </c>
      <c r="D542" s="85">
        <f>D543</f>
        <v>257.62</v>
      </c>
    </row>
    <row r="543" ht="15" spans="1:4">
      <c r="A543" s="71">
        <v>2139999</v>
      </c>
      <c r="B543" s="72" t="s">
        <v>539</v>
      </c>
      <c r="C543" s="86">
        <v>300</v>
      </c>
      <c r="D543" s="86">
        <v>257.62</v>
      </c>
    </row>
    <row r="544" ht="15" spans="1:4">
      <c r="A544" s="74">
        <v>214</v>
      </c>
      <c r="B544" s="74" t="s">
        <v>540</v>
      </c>
      <c r="C544" s="85">
        <f>C545+C553+C558+C560</f>
        <v>16</v>
      </c>
      <c r="D544" s="85">
        <f>D545+D553+D558+D560</f>
        <v>123.5</v>
      </c>
    </row>
    <row r="545" ht="15" spans="1:4">
      <c r="A545" s="74">
        <v>21401</v>
      </c>
      <c r="B545" s="74" t="s">
        <v>541</v>
      </c>
      <c r="C545" s="85">
        <f>SUM(C546:C552)</f>
        <v>16</v>
      </c>
      <c r="D545" s="85">
        <f>SUM(D546:D552)</f>
        <v>28.5</v>
      </c>
    </row>
    <row r="546" ht="15" hidden="1" spans="1:4">
      <c r="A546" s="71">
        <v>2140101</v>
      </c>
      <c r="B546" s="72" t="s">
        <v>111</v>
      </c>
      <c r="C546" s="86">
        <v>0</v>
      </c>
      <c r="D546" s="86">
        <v>0</v>
      </c>
    </row>
    <row r="547" ht="15" hidden="1" spans="1:4">
      <c r="A547" s="71">
        <v>2140102</v>
      </c>
      <c r="B547" s="72" t="s">
        <v>112</v>
      </c>
      <c r="C547" s="86">
        <v>0</v>
      </c>
      <c r="D547" s="86">
        <v>0</v>
      </c>
    </row>
    <row r="548" ht="15" hidden="1" spans="1:4">
      <c r="A548" s="71">
        <v>2140103</v>
      </c>
      <c r="B548" s="72" t="s">
        <v>113</v>
      </c>
      <c r="C548" s="86">
        <v>0</v>
      </c>
      <c r="D548" s="86">
        <v>0</v>
      </c>
    </row>
    <row r="549" ht="15" hidden="1" spans="1:4">
      <c r="A549" s="71">
        <v>2140104</v>
      </c>
      <c r="B549" s="72" t="s">
        <v>542</v>
      </c>
      <c r="C549" s="86">
        <v>0</v>
      </c>
      <c r="D549" s="86">
        <v>0</v>
      </c>
    </row>
    <row r="550" ht="15" spans="1:4">
      <c r="A550" s="71">
        <v>2140106</v>
      </c>
      <c r="B550" s="72" t="s">
        <v>543</v>
      </c>
      <c r="C550" s="86">
        <v>0</v>
      </c>
      <c r="D550" s="86">
        <v>28.5</v>
      </c>
    </row>
    <row r="551" ht="15" hidden="1" spans="1:4">
      <c r="A551" s="71">
        <v>2140110</v>
      </c>
      <c r="B551" s="72" t="s">
        <v>544</v>
      </c>
      <c r="C551" s="86">
        <v>0</v>
      </c>
      <c r="D551" s="86">
        <v>0</v>
      </c>
    </row>
    <row r="552" ht="15" spans="1:4">
      <c r="A552" s="71">
        <v>2140199</v>
      </c>
      <c r="B552" s="72" t="s">
        <v>545</v>
      </c>
      <c r="C552" s="86">
        <v>16</v>
      </c>
      <c r="D552" s="86">
        <v>0</v>
      </c>
    </row>
    <row r="553" ht="30" hidden="1" spans="1:4">
      <c r="A553" s="74">
        <v>21404</v>
      </c>
      <c r="B553" s="74" t="s">
        <v>546</v>
      </c>
      <c r="C553" s="85">
        <f>SUM(C554:C557)</f>
        <v>0</v>
      </c>
      <c r="D553" s="85">
        <f>SUM(D554:D557)</f>
        <v>0</v>
      </c>
    </row>
    <row r="554" ht="15" hidden="1" spans="1:4">
      <c r="A554" s="71">
        <v>2140401</v>
      </c>
      <c r="B554" s="72" t="s">
        <v>547</v>
      </c>
      <c r="C554" s="86">
        <v>0</v>
      </c>
      <c r="D554" s="86">
        <v>0</v>
      </c>
    </row>
    <row r="555" ht="15" hidden="1" spans="1:4">
      <c r="A555" s="71">
        <v>2140402</v>
      </c>
      <c r="B555" s="72" t="s">
        <v>548</v>
      </c>
      <c r="C555" s="86">
        <v>0</v>
      </c>
      <c r="D555" s="86">
        <v>0</v>
      </c>
    </row>
    <row r="556" ht="15" hidden="1" spans="1:4">
      <c r="A556" s="71">
        <v>2140403</v>
      </c>
      <c r="B556" s="72" t="s">
        <v>549</v>
      </c>
      <c r="C556" s="86">
        <v>0</v>
      </c>
      <c r="D556" s="86">
        <v>0</v>
      </c>
    </row>
    <row r="557" ht="15" hidden="1" spans="1:4">
      <c r="A557" s="71">
        <v>2140499</v>
      </c>
      <c r="B557" s="72" t="s">
        <v>550</v>
      </c>
      <c r="C557" s="86">
        <v>0</v>
      </c>
      <c r="D557" s="86">
        <v>0</v>
      </c>
    </row>
    <row r="558" ht="15" spans="1:4">
      <c r="A558" s="74">
        <v>21406</v>
      </c>
      <c r="B558" s="74" t="s">
        <v>551</v>
      </c>
      <c r="C558" s="85">
        <f>C559</f>
        <v>0</v>
      </c>
      <c r="D558" s="85">
        <f>D559</f>
        <v>95</v>
      </c>
    </row>
    <row r="559" ht="30" spans="1:4">
      <c r="A559" s="71">
        <v>2140601</v>
      </c>
      <c r="B559" s="72" t="s">
        <v>552</v>
      </c>
      <c r="C559" s="86">
        <v>0</v>
      </c>
      <c r="D559" s="86">
        <v>95</v>
      </c>
    </row>
    <row r="560" ht="15" hidden="1" spans="1:4">
      <c r="A560" s="74">
        <v>21499</v>
      </c>
      <c r="B560" s="74" t="s">
        <v>553</v>
      </c>
      <c r="C560" s="85">
        <f>C561+C562</f>
        <v>0</v>
      </c>
      <c r="D560" s="85">
        <f>D561+D562</f>
        <v>0</v>
      </c>
    </row>
    <row r="561" ht="15" hidden="1" spans="1:4">
      <c r="A561" s="71">
        <v>2149901</v>
      </c>
      <c r="B561" s="72" t="s">
        <v>554</v>
      </c>
      <c r="C561" s="86">
        <v>0</v>
      </c>
      <c r="D561" s="86">
        <v>0</v>
      </c>
    </row>
    <row r="562" ht="15" hidden="1" spans="1:4">
      <c r="A562" s="71">
        <v>2149999</v>
      </c>
      <c r="B562" s="72" t="s">
        <v>555</v>
      </c>
      <c r="C562" s="86">
        <v>0</v>
      </c>
      <c r="D562" s="86">
        <v>0</v>
      </c>
    </row>
    <row r="563" ht="15" hidden="1" spans="1:4">
      <c r="A563" s="74">
        <v>215</v>
      </c>
      <c r="B563" s="74" t="s">
        <v>556</v>
      </c>
      <c r="C563" s="85">
        <f>C564+C566+C570</f>
        <v>0</v>
      </c>
      <c r="D563" s="85">
        <f>D564+D566+D570</f>
        <v>0</v>
      </c>
    </row>
    <row r="564" ht="15" hidden="1" spans="1:4">
      <c r="A564" s="74">
        <v>21502</v>
      </c>
      <c r="B564" s="74" t="s">
        <v>557</v>
      </c>
      <c r="C564" s="85">
        <f>C565</f>
        <v>0</v>
      </c>
      <c r="D564" s="85">
        <f>D565</f>
        <v>0</v>
      </c>
    </row>
    <row r="565" ht="15" hidden="1" spans="1:4">
      <c r="A565" s="71">
        <v>2150299</v>
      </c>
      <c r="B565" s="72" t="s">
        <v>558</v>
      </c>
      <c r="C565" s="86">
        <v>0</v>
      </c>
      <c r="D565" s="86">
        <v>0</v>
      </c>
    </row>
    <row r="566" ht="15" hidden="1" spans="1:4">
      <c r="A566" s="74">
        <v>21505</v>
      </c>
      <c r="B566" s="74" t="s">
        <v>559</v>
      </c>
      <c r="C566" s="85">
        <f>SUM(C567:C569)</f>
        <v>0</v>
      </c>
      <c r="D566" s="85">
        <f>SUM(D567:D569)</f>
        <v>0</v>
      </c>
    </row>
    <row r="567" ht="15" hidden="1" spans="1:4">
      <c r="A567" s="71">
        <v>2150508</v>
      </c>
      <c r="B567" s="72" t="s">
        <v>560</v>
      </c>
      <c r="C567" s="86">
        <v>0</v>
      </c>
      <c r="D567" s="86">
        <v>0</v>
      </c>
    </row>
    <row r="568" ht="15" hidden="1" spans="1:4">
      <c r="A568" s="71">
        <v>2150510</v>
      </c>
      <c r="B568" s="72" t="s">
        <v>561</v>
      </c>
      <c r="C568" s="86">
        <v>0</v>
      </c>
      <c r="D568" s="86">
        <v>0</v>
      </c>
    </row>
    <row r="569" ht="15" hidden="1" spans="1:4">
      <c r="A569" s="71">
        <v>2150599</v>
      </c>
      <c r="B569" s="72" t="s">
        <v>562</v>
      </c>
      <c r="C569" s="86">
        <v>0</v>
      </c>
      <c r="D569" s="86">
        <v>0</v>
      </c>
    </row>
    <row r="570" ht="15" hidden="1" spans="1:4">
      <c r="A570" s="74">
        <v>21508</v>
      </c>
      <c r="B570" s="74" t="s">
        <v>563</v>
      </c>
      <c r="C570" s="85">
        <f>C571+C572</f>
        <v>0</v>
      </c>
      <c r="D570" s="85">
        <f>D571+D572</f>
        <v>0</v>
      </c>
    </row>
    <row r="571" ht="15" hidden="1" spans="1:4">
      <c r="A571" s="71">
        <v>2150805</v>
      </c>
      <c r="B571" s="72" t="s">
        <v>564</v>
      </c>
      <c r="C571" s="86">
        <v>0</v>
      </c>
      <c r="D571" s="86">
        <v>0</v>
      </c>
    </row>
    <row r="572" ht="30" hidden="1" spans="1:4">
      <c r="A572" s="71">
        <v>2150899</v>
      </c>
      <c r="B572" s="72" t="s">
        <v>565</v>
      </c>
      <c r="C572" s="86">
        <v>0</v>
      </c>
      <c r="D572" s="86">
        <v>0</v>
      </c>
    </row>
    <row r="573" ht="15" spans="1:4">
      <c r="A573" s="74">
        <v>216</v>
      </c>
      <c r="B573" s="74" t="s">
        <v>566</v>
      </c>
      <c r="C573" s="85">
        <f>C574+C578+C580</f>
        <v>100</v>
      </c>
      <c r="D573" s="85">
        <f>D574+D578+D580</f>
        <v>80</v>
      </c>
    </row>
    <row r="574" ht="15" hidden="1" spans="1:4">
      <c r="A574" s="74">
        <v>21602</v>
      </c>
      <c r="B574" s="74" t="s">
        <v>567</v>
      </c>
      <c r="C574" s="85">
        <f>SUM(C575:C577)</f>
        <v>0</v>
      </c>
      <c r="D574" s="85">
        <f>SUM(D575:D577)</f>
        <v>0</v>
      </c>
    </row>
    <row r="575" ht="15" hidden="1" spans="1:4">
      <c r="A575" s="71">
        <v>2160201</v>
      </c>
      <c r="B575" s="72" t="s">
        <v>111</v>
      </c>
      <c r="C575" s="86">
        <v>0</v>
      </c>
      <c r="D575" s="86">
        <v>0</v>
      </c>
    </row>
    <row r="576" ht="15" hidden="1" spans="1:4">
      <c r="A576" s="71">
        <v>2160202</v>
      </c>
      <c r="B576" s="72" t="s">
        <v>112</v>
      </c>
      <c r="C576" s="86">
        <v>0</v>
      </c>
      <c r="D576" s="86">
        <v>0</v>
      </c>
    </row>
    <row r="577" ht="15" hidden="1" spans="1:4">
      <c r="A577" s="71">
        <v>2160299</v>
      </c>
      <c r="B577" s="72" t="s">
        <v>568</v>
      </c>
      <c r="C577" s="86">
        <v>0</v>
      </c>
      <c r="D577" s="86">
        <v>0</v>
      </c>
    </row>
    <row r="578" ht="15" hidden="1" spans="1:4">
      <c r="A578" s="74">
        <v>21606</v>
      </c>
      <c r="B578" s="74" t="s">
        <v>569</v>
      </c>
      <c r="C578" s="85">
        <f t="shared" ref="C578:C583" si="0">C579</f>
        <v>0</v>
      </c>
      <c r="D578" s="85">
        <f t="shared" ref="D578:D583" si="1">D579</f>
        <v>0</v>
      </c>
    </row>
    <row r="579" ht="15" hidden="1" spans="1:4">
      <c r="A579" s="71">
        <v>2160699</v>
      </c>
      <c r="B579" s="72" t="s">
        <v>570</v>
      </c>
      <c r="C579" s="86">
        <v>0</v>
      </c>
      <c r="D579" s="86">
        <v>0</v>
      </c>
    </row>
    <row r="580" ht="15" spans="1:4">
      <c r="A580" s="74">
        <v>21699</v>
      </c>
      <c r="B580" s="74" t="s">
        <v>571</v>
      </c>
      <c r="C580" s="85">
        <f t="shared" si="0"/>
        <v>100</v>
      </c>
      <c r="D580" s="85">
        <f t="shared" si="1"/>
        <v>80</v>
      </c>
    </row>
    <row r="581" ht="15" spans="1:4">
      <c r="A581" s="71">
        <v>2169999</v>
      </c>
      <c r="B581" s="72" t="s">
        <v>572</v>
      </c>
      <c r="C581" s="86">
        <v>100</v>
      </c>
      <c r="D581" s="86">
        <v>80</v>
      </c>
    </row>
    <row r="582" ht="15" hidden="1" spans="1:4">
      <c r="A582" s="74">
        <v>217</v>
      </c>
      <c r="B582" s="74" t="s">
        <v>573</v>
      </c>
      <c r="C582" s="85">
        <f t="shared" si="0"/>
        <v>0</v>
      </c>
      <c r="D582" s="85">
        <f t="shared" si="1"/>
        <v>0</v>
      </c>
    </row>
    <row r="583" ht="15" hidden="1" spans="1:4">
      <c r="A583" s="74">
        <v>21799</v>
      </c>
      <c r="B583" s="74" t="s">
        <v>574</v>
      </c>
      <c r="C583" s="85">
        <f t="shared" si="0"/>
        <v>0</v>
      </c>
      <c r="D583" s="85">
        <f t="shared" si="1"/>
        <v>0</v>
      </c>
    </row>
    <row r="584" ht="15" hidden="1" spans="1:4">
      <c r="A584" s="71">
        <v>2179901</v>
      </c>
      <c r="B584" s="72" t="s">
        <v>575</v>
      </c>
      <c r="C584" s="86">
        <v>0</v>
      </c>
      <c r="D584" s="86">
        <v>0</v>
      </c>
    </row>
    <row r="585" ht="15" hidden="1" spans="1:4">
      <c r="A585" s="74">
        <v>220</v>
      </c>
      <c r="B585" s="74" t="s">
        <v>576</v>
      </c>
      <c r="C585" s="85">
        <f>C586+C593</f>
        <v>0</v>
      </c>
      <c r="D585" s="85">
        <f>D586+D593</f>
        <v>0</v>
      </c>
    </row>
    <row r="586" ht="15" hidden="1" spans="1:4">
      <c r="A586" s="74">
        <v>22001</v>
      </c>
      <c r="B586" s="74" t="s">
        <v>577</v>
      </c>
      <c r="C586" s="85">
        <f>SUM(C587:C592)</f>
        <v>0</v>
      </c>
      <c r="D586" s="85">
        <f>SUM(D587:D592)</f>
        <v>0</v>
      </c>
    </row>
    <row r="587" ht="15" hidden="1" spans="1:4">
      <c r="A587" s="71">
        <v>2200101</v>
      </c>
      <c r="B587" s="72" t="s">
        <v>111</v>
      </c>
      <c r="C587" s="86">
        <v>0</v>
      </c>
      <c r="D587" s="86">
        <v>0</v>
      </c>
    </row>
    <row r="588" ht="15" hidden="1" spans="1:4">
      <c r="A588" s="71">
        <v>2200102</v>
      </c>
      <c r="B588" s="72" t="s">
        <v>112</v>
      </c>
      <c r="C588" s="86">
        <v>0</v>
      </c>
      <c r="D588" s="86">
        <v>0</v>
      </c>
    </row>
    <row r="589" ht="15" hidden="1" spans="1:4">
      <c r="A589" s="71">
        <v>2200106</v>
      </c>
      <c r="B589" s="72" t="s">
        <v>578</v>
      </c>
      <c r="C589" s="86">
        <v>0</v>
      </c>
      <c r="D589" s="86">
        <v>0</v>
      </c>
    </row>
    <row r="590" ht="15" hidden="1" spans="1:4">
      <c r="A590" s="71">
        <v>2200110</v>
      </c>
      <c r="B590" s="72" t="s">
        <v>579</v>
      </c>
      <c r="C590" s="86">
        <v>0</v>
      </c>
      <c r="D590" s="86">
        <v>0</v>
      </c>
    </row>
    <row r="591" ht="15" hidden="1" spans="1:4">
      <c r="A591" s="71">
        <v>2200114</v>
      </c>
      <c r="B591" s="72" t="s">
        <v>580</v>
      </c>
      <c r="C591" s="86">
        <v>0</v>
      </c>
      <c r="D591" s="86">
        <v>0</v>
      </c>
    </row>
    <row r="592" ht="15" hidden="1" spans="1:4">
      <c r="A592" s="71">
        <v>2200150</v>
      </c>
      <c r="B592" s="72" t="s">
        <v>130</v>
      </c>
      <c r="C592" s="86">
        <v>0</v>
      </c>
      <c r="D592" s="86">
        <v>0</v>
      </c>
    </row>
    <row r="593" ht="15" hidden="1" spans="1:4">
      <c r="A593" s="74">
        <v>22005</v>
      </c>
      <c r="B593" s="74" t="s">
        <v>581</v>
      </c>
      <c r="C593" s="85">
        <f>SUM(C594:C596)</f>
        <v>0</v>
      </c>
      <c r="D593" s="85">
        <f>SUM(D594:D596)</f>
        <v>0</v>
      </c>
    </row>
    <row r="594" ht="15" hidden="1" spans="1:4">
      <c r="A594" s="71">
        <v>2200504</v>
      </c>
      <c r="B594" s="72" t="s">
        <v>582</v>
      </c>
      <c r="C594" s="86">
        <v>0</v>
      </c>
      <c r="D594" s="86">
        <v>0</v>
      </c>
    </row>
    <row r="595" ht="15" hidden="1" spans="1:4">
      <c r="A595" s="71">
        <v>2200509</v>
      </c>
      <c r="B595" s="72" t="s">
        <v>583</v>
      </c>
      <c r="C595" s="86">
        <v>0</v>
      </c>
      <c r="D595" s="86">
        <v>0</v>
      </c>
    </row>
    <row r="596" ht="15" hidden="1" spans="1:4">
      <c r="A596" s="71">
        <v>2200510</v>
      </c>
      <c r="B596" s="72" t="s">
        <v>584</v>
      </c>
      <c r="C596" s="86">
        <v>0</v>
      </c>
      <c r="D596" s="86">
        <v>0</v>
      </c>
    </row>
    <row r="597" ht="18" customHeight="1" spans="1:4">
      <c r="A597" s="74">
        <v>221</v>
      </c>
      <c r="B597" s="74" t="s">
        <v>585</v>
      </c>
      <c r="C597" s="85">
        <f>C598+C601+C606</f>
        <v>722</v>
      </c>
      <c r="D597" s="85">
        <f>D598+D601+D606</f>
        <v>804.5</v>
      </c>
    </row>
    <row r="598" ht="15" hidden="1" spans="1:4">
      <c r="A598" s="74">
        <v>22101</v>
      </c>
      <c r="B598" s="74" t="s">
        <v>586</v>
      </c>
      <c r="C598" s="85">
        <f>C599+C600</f>
        <v>0</v>
      </c>
      <c r="D598" s="85">
        <f>D599+D600</f>
        <v>0</v>
      </c>
    </row>
    <row r="599" ht="15" hidden="1" spans="1:4">
      <c r="A599" s="71">
        <v>2210103</v>
      </c>
      <c r="B599" s="72" t="s">
        <v>587</v>
      </c>
      <c r="C599" s="86">
        <v>0</v>
      </c>
      <c r="D599" s="86">
        <v>0</v>
      </c>
    </row>
    <row r="600" ht="15" hidden="1" spans="1:4">
      <c r="A600" s="71">
        <v>2210105</v>
      </c>
      <c r="B600" s="72" t="s">
        <v>588</v>
      </c>
      <c r="C600" s="86">
        <v>0</v>
      </c>
      <c r="D600" s="86">
        <v>0</v>
      </c>
    </row>
    <row r="601" ht="15" spans="1:4">
      <c r="A601" s="74">
        <v>22102</v>
      </c>
      <c r="B601" s="74" t="s">
        <v>589</v>
      </c>
      <c r="C601" s="85">
        <f>SUM(C602:C605)</f>
        <v>722</v>
      </c>
      <c r="D601" s="85">
        <f>SUM(D602:D605)</f>
        <v>804.5</v>
      </c>
    </row>
    <row r="602" ht="15" spans="1:4">
      <c r="A602" s="71">
        <v>2210201</v>
      </c>
      <c r="B602" s="72" t="s">
        <v>590</v>
      </c>
      <c r="C602" s="87">
        <v>409</v>
      </c>
      <c r="D602" s="87">
        <v>566.92</v>
      </c>
    </row>
    <row r="603" ht="15" hidden="1" spans="1:4">
      <c r="A603" s="71">
        <v>221020101</v>
      </c>
      <c r="B603" s="72" t="s">
        <v>591</v>
      </c>
      <c r="C603" s="86">
        <v>0</v>
      </c>
      <c r="D603" s="86">
        <v>0</v>
      </c>
    </row>
    <row r="604" ht="15" hidden="1" spans="1:4">
      <c r="A604" s="71">
        <v>221020102</v>
      </c>
      <c r="B604" s="72" t="s">
        <v>592</v>
      </c>
      <c r="C604" s="86">
        <v>0</v>
      </c>
      <c r="D604" s="86">
        <v>0</v>
      </c>
    </row>
    <row r="605" ht="15" spans="1:4">
      <c r="A605" s="71">
        <v>2210203</v>
      </c>
      <c r="B605" s="72" t="s">
        <v>593</v>
      </c>
      <c r="C605" s="86">
        <v>313</v>
      </c>
      <c r="D605" s="86">
        <v>237.58</v>
      </c>
    </row>
    <row r="606" ht="15" hidden="1" spans="1:4">
      <c r="A606" s="74">
        <v>22103</v>
      </c>
      <c r="B606" s="74" t="s">
        <v>594</v>
      </c>
      <c r="C606" s="85">
        <f>C607+C608</f>
        <v>0</v>
      </c>
      <c r="D606" s="85">
        <f>D607+D608</f>
        <v>0</v>
      </c>
    </row>
    <row r="607" ht="15" hidden="1" spans="1:4">
      <c r="A607" s="71">
        <v>2210302</v>
      </c>
      <c r="B607" s="72" t="s">
        <v>595</v>
      </c>
      <c r="C607" s="86">
        <v>0</v>
      </c>
      <c r="D607" s="86">
        <v>0</v>
      </c>
    </row>
    <row r="608" ht="15" hidden="1" spans="1:4">
      <c r="A608" s="71">
        <v>2210399</v>
      </c>
      <c r="B608" s="72" t="s">
        <v>596</v>
      </c>
      <c r="C608" s="86">
        <v>0</v>
      </c>
      <c r="D608" s="86">
        <v>0</v>
      </c>
    </row>
    <row r="609" ht="15" hidden="1" spans="1:4">
      <c r="A609" s="74">
        <v>222</v>
      </c>
      <c r="B609" s="74" t="s">
        <v>597</v>
      </c>
      <c r="C609" s="85">
        <f>C610+C616+C621</f>
        <v>0</v>
      </c>
      <c r="D609" s="85">
        <f>D610+D616+D621</f>
        <v>0</v>
      </c>
    </row>
    <row r="610" ht="15" hidden="1" spans="1:4">
      <c r="A610" s="74">
        <v>22201</v>
      </c>
      <c r="B610" s="74" t="s">
        <v>598</v>
      </c>
      <c r="C610" s="85">
        <f>SUM(C611:C615)</f>
        <v>0</v>
      </c>
      <c r="D610" s="85">
        <f>SUM(D611:D615)</f>
        <v>0</v>
      </c>
    </row>
    <row r="611" ht="15" hidden="1" spans="1:4">
      <c r="A611" s="71">
        <v>2220101</v>
      </c>
      <c r="B611" s="72" t="s">
        <v>111</v>
      </c>
      <c r="C611" s="86">
        <v>0</v>
      </c>
      <c r="D611" s="86">
        <v>0</v>
      </c>
    </row>
    <row r="612" ht="15" hidden="1" spans="1:4">
      <c r="A612" s="71">
        <v>2220102</v>
      </c>
      <c r="B612" s="72" t="s">
        <v>112</v>
      </c>
      <c r="C612" s="86">
        <v>0</v>
      </c>
      <c r="D612" s="86">
        <v>0</v>
      </c>
    </row>
    <row r="613" ht="15" hidden="1" spans="1:4">
      <c r="A613" s="71">
        <v>2220106</v>
      </c>
      <c r="B613" s="72" t="s">
        <v>599</v>
      </c>
      <c r="C613" s="86">
        <v>0</v>
      </c>
      <c r="D613" s="86">
        <v>0</v>
      </c>
    </row>
    <row r="614" ht="15" hidden="1" spans="1:4">
      <c r="A614" s="71">
        <v>2220150</v>
      </c>
      <c r="B614" s="72" t="s">
        <v>130</v>
      </c>
      <c r="C614" s="86">
        <v>0</v>
      </c>
      <c r="D614" s="86">
        <v>0</v>
      </c>
    </row>
    <row r="615" ht="15" hidden="1" spans="1:4">
      <c r="A615" s="71">
        <v>2220199</v>
      </c>
      <c r="B615" s="72" t="s">
        <v>600</v>
      </c>
      <c r="C615" s="86">
        <v>0</v>
      </c>
      <c r="D615" s="86">
        <v>0</v>
      </c>
    </row>
    <row r="616" ht="15" hidden="1" spans="1:4">
      <c r="A616" s="74">
        <v>22204</v>
      </c>
      <c r="B616" s="74" t="s">
        <v>601</v>
      </c>
      <c r="C616" s="85">
        <f>SUM(C617:C620)</f>
        <v>0</v>
      </c>
      <c r="D616" s="85">
        <f>SUM(D617:D620)</f>
        <v>0</v>
      </c>
    </row>
    <row r="617" ht="15" hidden="1" spans="1:4">
      <c r="A617" s="71">
        <v>2220401</v>
      </c>
      <c r="B617" s="72" t="s">
        <v>602</v>
      </c>
      <c r="C617" s="86">
        <v>0</v>
      </c>
      <c r="D617" s="86">
        <v>0</v>
      </c>
    </row>
    <row r="618" ht="15" hidden="1" spans="1:4">
      <c r="A618" s="71">
        <v>2220402</v>
      </c>
      <c r="B618" s="72" t="s">
        <v>603</v>
      </c>
      <c r="C618" s="86">
        <v>0</v>
      </c>
      <c r="D618" s="86">
        <v>0</v>
      </c>
    </row>
    <row r="619" ht="15" hidden="1" spans="1:4">
      <c r="A619" s="71">
        <v>2220403</v>
      </c>
      <c r="B619" s="72" t="s">
        <v>604</v>
      </c>
      <c r="C619" s="86">
        <v>0</v>
      </c>
      <c r="D619" s="86">
        <v>0</v>
      </c>
    </row>
    <row r="620" ht="15" hidden="1" spans="1:4">
      <c r="A620" s="71">
        <v>2220499</v>
      </c>
      <c r="B620" s="72" t="s">
        <v>605</v>
      </c>
      <c r="C620" s="86">
        <v>0</v>
      </c>
      <c r="D620" s="86">
        <v>0</v>
      </c>
    </row>
    <row r="621" ht="15" hidden="1" spans="1:4">
      <c r="A621" s="74">
        <v>22205</v>
      </c>
      <c r="B621" s="74" t="s">
        <v>606</v>
      </c>
      <c r="C621" s="85">
        <f>C623</f>
        <v>0</v>
      </c>
      <c r="D621" s="85">
        <f>D623</f>
        <v>0</v>
      </c>
    </row>
    <row r="622" ht="15" hidden="1" spans="1:4">
      <c r="A622" s="71">
        <v>2220503</v>
      </c>
      <c r="B622" s="71" t="s">
        <v>607</v>
      </c>
      <c r="C622" s="86">
        <v>0</v>
      </c>
      <c r="D622" s="86">
        <v>0</v>
      </c>
    </row>
    <row r="623" ht="15" hidden="1" spans="1:4">
      <c r="A623" s="71">
        <v>2220509</v>
      </c>
      <c r="B623" s="72" t="s">
        <v>608</v>
      </c>
      <c r="C623" s="86">
        <v>0</v>
      </c>
      <c r="D623" s="86">
        <v>0</v>
      </c>
    </row>
    <row r="624" ht="15" spans="1:4">
      <c r="A624" s="74">
        <v>224</v>
      </c>
      <c r="B624" s="74" t="s">
        <v>609</v>
      </c>
      <c r="C624" s="85">
        <f>C625+C631+C634+C636+C638+C643</f>
        <v>150</v>
      </c>
      <c r="D624" s="85">
        <f>D625+D631+D634+D636+D638+D643</f>
        <v>60.76</v>
      </c>
    </row>
    <row r="625" ht="15" spans="1:4">
      <c r="A625" s="74">
        <v>22401</v>
      </c>
      <c r="B625" s="74" t="s">
        <v>610</v>
      </c>
      <c r="C625" s="85">
        <f>SUM(C626:C630)</f>
        <v>90</v>
      </c>
      <c r="D625" s="85">
        <f>SUM(D626:D630)</f>
        <v>24.22</v>
      </c>
    </row>
    <row r="626" ht="15" hidden="1" spans="1:4">
      <c r="A626" s="71">
        <v>2240101</v>
      </c>
      <c r="B626" s="72" t="s">
        <v>111</v>
      </c>
      <c r="C626" s="86">
        <v>0</v>
      </c>
      <c r="D626" s="86">
        <v>0</v>
      </c>
    </row>
    <row r="627" ht="15" hidden="1" spans="1:4">
      <c r="A627" s="71">
        <v>2240102</v>
      </c>
      <c r="B627" s="72" t="s">
        <v>112</v>
      </c>
      <c r="C627" s="86">
        <v>0</v>
      </c>
      <c r="D627" s="86">
        <v>0</v>
      </c>
    </row>
    <row r="628" ht="15" hidden="1" spans="1:4">
      <c r="A628" s="71">
        <v>2240103</v>
      </c>
      <c r="B628" s="72" t="s">
        <v>113</v>
      </c>
      <c r="C628" s="86">
        <v>0</v>
      </c>
      <c r="D628" s="86">
        <v>0</v>
      </c>
    </row>
    <row r="629" ht="15" spans="1:4">
      <c r="A629" s="71">
        <v>2240106</v>
      </c>
      <c r="B629" s="72" t="s">
        <v>611</v>
      </c>
      <c r="C629" s="86">
        <v>10</v>
      </c>
      <c r="D629" s="86">
        <v>0.12</v>
      </c>
    </row>
    <row r="630" ht="15" spans="1:4">
      <c r="A630" s="71">
        <v>2240199</v>
      </c>
      <c r="B630" s="72" t="s">
        <v>612</v>
      </c>
      <c r="C630" s="86">
        <v>80</v>
      </c>
      <c r="D630" s="86">
        <v>24.1</v>
      </c>
    </row>
    <row r="631" ht="15" spans="1:4">
      <c r="A631" s="74">
        <v>22402</v>
      </c>
      <c r="B631" s="74" t="s">
        <v>613</v>
      </c>
      <c r="C631" s="85">
        <f>C632+C633</f>
        <v>60</v>
      </c>
      <c r="D631" s="85">
        <f>D632+D633</f>
        <v>36.54</v>
      </c>
    </row>
    <row r="632" ht="15" hidden="1" spans="1:4">
      <c r="A632" s="71">
        <v>2240201</v>
      </c>
      <c r="B632" s="72" t="s">
        <v>111</v>
      </c>
      <c r="C632" s="86">
        <v>0</v>
      </c>
      <c r="D632" s="86">
        <v>0</v>
      </c>
    </row>
    <row r="633" ht="15" spans="1:4">
      <c r="A633" s="71">
        <v>2240299</v>
      </c>
      <c r="B633" s="72" t="s">
        <v>614</v>
      </c>
      <c r="C633" s="86">
        <v>60</v>
      </c>
      <c r="D633" s="86">
        <v>36.54</v>
      </c>
    </row>
    <row r="634" ht="15" hidden="1" spans="1:4">
      <c r="A634" s="74">
        <v>22403</v>
      </c>
      <c r="B634" s="74" t="s">
        <v>615</v>
      </c>
      <c r="C634" s="85">
        <f>C635</f>
        <v>0</v>
      </c>
      <c r="D634" s="85">
        <f>D635</f>
        <v>0</v>
      </c>
    </row>
    <row r="635" ht="15" hidden="1" spans="1:4">
      <c r="A635" s="71">
        <v>2240399</v>
      </c>
      <c r="B635" s="72" t="s">
        <v>616</v>
      </c>
      <c r="C635" s="87">
        <v>0</v>
      </c>
      <c r="D635" s="86">
        <v>0</v>
      </c>
    </row>
    <row r="636" ht="15" hidden="1" spans="1:4">
      <c r="A636" s="74">
        <v>22406</v>
      </c>
      <c r="B636" s="74" t="s">
        <v>617</v>
      </c>
      <c r="C636" s="85">
        <f>C637</f>
        <v>0</v>
      </c>
      <c r="D636" s="85">
        <f>D637</f>
        <v>0</v>
      </c>
    </row>
    <row r="637" ht="15" hidden="1" spans="1:4">
      <c r="A637" s="71">
        <v>2240601</v>
      </c>
      <c r="B637" s="72" t="s">
        <v>618</v>
      </c>
      <c r="C637" s="86">
        <v>0</v>
      </c>
      <c r="D637" s="86">
        <v>0</v>
      </c>
    </row>
    <row r="638" ht="15" hidden="1" spans="1:4">
      <c r="A638" s="74">
        <v>22407</v>
      </c>
      <c r="B638" s="74" t="s">
        <v>619</v>
      </c>
      <c r="C638" s="85">
        <f>SUM(C639:C642)</f>
        <v>0</v>
      </c>
      <c r="D638" s="85">
        <f>SUM(D639:D642)</f>
        <v>0</v>
      </c>
    </row>
    <row r="639" ht="15" hidden="1" spans="1:4">
      <c r="A639" s="71">
        <v>2240701</v>
      </c>
      <c r="B639" s="72" t="s">
        <v>620</v>
      </c>
      <c r="C639" s="86">
        <v>0</v>
      </c>
      <c r="D639" s="86">
        <v>0</v>
      </c>
    </row>
    <row r="640" ht="15" hidden="1" spans="1:4">
      <c r="A640" s="71">
        <v>2240702</v>
      </c>
      <c r="B640" s="72" t="s">
        <v>621</v>
      </c>
      <c r="C640" s="86">
        <v>0</v>
      </c>
      <c r="D640" s="86">
        <v>0</v>
      </c>
    </row>
    <row r="641" ht="15" hidden="1" spans="1:4">
      <c r="A641" s="71">
        <v>2240704</v>
      </c>
      <c r="B641" s="72" t="s">
        <v>622</v>
      </c>
      <c r="C641" s="86">
        <v>0</v>
      </c>
      <c r="D641" s="86">
        <v>0</v>
      </c>
    </row>
    <row r="642" ht="15" hidden="1" spans="1:4">
      <c r="A642" s="71">
        <v>2240799</v>
      </c>
      <c r="B642" s="72" t="s">
        <v>623</v>
      </c>
      <c r="C642" s="86">
        <v>0</v>
      </c>
      <c r="D642" s="86">
        <v>0</v>
      </c>
    </row>
    <row r="643" ht="15" hidden="1" spans="1:4">
      <c r="A643" s="88">
        <v>22499</v>
      </c>
      <c r="B643" s="88" t="s">
        <v>624</v>
      </c>
      <c r="C643" s="85"/>
      <c r="D643" s="85"/>
    </row>
    <row r="644" ht="15" hidden="1" spans="1:4">
      <c r="A644" s="74">
        <v>227</v>
      </c>
      <c r="B644" s="74" t="s">
        <v>625</v>
      </c>
      <c r="C644" s="85">
        <v>0</v>
      </c>
      <c r="D644" s="85">
        <v>0</v>
      </c>
    </row>
    <row r="645" ht="15" hidden="1" spans="1:4">
      <c r="A645" s="74">
        <v>229</v>
      </c>
      <c r="B645" s="74" t="s">
        <v>626</v>
      </c>
      <c r="C645" s="85">
        <v>0</v>
      </c>
      <c r="D645" s="85">
        <v>0</v>
      </c>
    </row>
    <row r="646" ht="15" hidden="1" spans="1:4">
      <c r="A646" s="74">
        <v>22902</v>
      </c>
      <c r="B646" s="74" t="s">
        <v>627</v>
      </c>
      <c r="C646" s="85">
        <v>0</v>
      </c>
      <c r="D646" s="85">
        <v>0</v>
      </c>
    </row>
    <row r="647" ht="15" spans="1:4">
      <c r="A647" s="74">
        <v>22999</v>
      </c>
      <c r="B647" s="74" t="s">
        <v>628</v>
      </c>
      <c r="C647" s="85">
        <f>C648</f>
        <v>0</v>
      </c>
      <c r="D647" s="85">
        <f>D648</f>
        <v>4</v>
      </c>
    </row>
    <row r="648" ht="15" spans="1:4">
      <c r="A648" s="71">
        <v>2299901</v>
      </c>
      <c r="B648" s="72" t="s">
        <v>626</v>
      </c>
      <c r="C648" s="86">
        <v>0</v>
      </c>
      <c r="D648" s="86">
        <v>4</v>
      </c>
    </row>
    <row r="649" ht="15" hidden="1" spans="1:4">
      <c r="A649" s="74">
        <v>232</v>
      </c>
      <c r="B649" s="74" t="s">
        <v>629</v>
      </c>
      <c r="C649" s="85">
        <f>C650</f>
        <v>0</v>
      </c>
      <c r="D649" s="85">
        <f>D650</f>
        <v>0</v>
      </c>
    </row>
    <row r="650" ht="15" hidden="1" spans="1:4">
      <c r="A650" s="74">
        <v>23203</v>
      </c>
      <c r="B650" s="74" t="s">
        <v>630</v>
      </c>
      <c r="C650" s="85">
        <f>C651</f>
        <v>0</v>
      </c>
      <c r="D650" s="85">
        <f>D651</f>
        <v>0</v>
      </c>
    </row>
    <row r="651" ht="15" hidden="1" spans="1:4">
      <c r="A651" s="71">
        <v>2320301</v>
      </c>
      <c r="B651" s="72" t="s">
        <v>631</v>
      </c>
      <c r="C651" s="86">
        <v>0</v>
      </c>
      <c r="D651" s="86"/>
    </row>
    <row r="652" ht="15" hidden="1" spans="1:4">
      <c r="A652" s="74">
        <v>233</v>
      </c>
      <c r="B652" s="74" t="s">
        <v>632</v>
      </c>
      <c r="C652" s="85">
        <f>C653</f>
        <v>0</v>
      </c>
      <c r="D652" s="85">
        <f>D653</f>
        <v>0</v>
      </c>
    </row>
    <row r="653" ht="30" hidden="1" spans="1:4">
      <c r="A653" s="74">
        <v>23303</v>
      </c>
      <c r="B653" s="74" t="s">
        <v>633</v>
      </c>
      <c r="C653" s="85">
        <v>0</v>
      </c>
      <c r="D653" s="85">
        <v>0</v>
      </c>
    </row>
    <row r="654" ht="15" spans="1:4">
      <c r="A654" s="73" t="s">
        <v>57</v>
      </c>
      <c r="B654" s="74"/>
      <c r="C654" s="85">
        <f>C655+C656</f>
        <v>1410.7</v>
      </c>
      <c r="D654" s="85">
        <f>D655+D656</f>
        <v>3228.99</v>
      </c>
    </row>
    <row r="655" ht="15" spans="1:4">
      <c r="A655" s="74">
        <v>2300601</v>
      </c>
      <c r="B655" s="70" t="s">
        <v>634</v>
      </c>
      <c r="C655" s="85"/>
      <c r="D655" s="85"/>
    </row>
    <row r="656" ht="15" spans="1:4">
      <c r="A656" s="74">
        <v>2300602</v>
      </c>
      <c r="B656" s="70" t="s">
        <v>635</v>
      </c>
      <c r="C656" s="85">
        <f>C657+C658+C660+C659</f>
        <v>1410.7</v>
      </c>
      <c r="D656" s="85">
        <f>D657+D658+D660+D659</f>
        <v>3228.99</v>
      </c>
    </row>
    <row r="657" ht="15" spans="1:4">
      <c r="A657" s="71"/>
      <c r="B657" s="72" t="s">
        <v>636</v>
      </c>
      <c r="C657" s="86">
        <v>722</v>
      </c>
      <c r="D657" s="86">
        <v>722.19</v>
      </c>
    </row>
    <row r="658" ht="15" spans="1:4">
      <c r="A658" s="71"/>
      <c r="B658" s="72" t="s">
        <v>637</v>
      </c>
      <c r="C658" s="86">
        <v>289.62</v>
      </c>
      <c r="D658" s="86">
        <v>794.11</v>
      </c>
    </row>
    <row r="659" ht="15" spans="1:4">
      <c r="A659" s="71"/>
      <c r="B659" s="72" t="s">
        <v>638</v>
      </c>
      <c r="C659" s="86">
        <v>339.08</v>
      </c>
      <c r="D659" s="86">
        <v>288.69</v>
      </c>
    </row>
    <row r="660" ht="15" spans="1:4">
      <c r="A660" s="71"/>
      <c r="B660" s="72" t="s">
        <v>639</v>
      </c>
      <c r="C660" s="86">
        <v>60</v>
      </c>
      <c r="D660" s="86">
        <v>1424</v>
      </c>
    </row>
    <row r="661" ht="15" hidden="1" spans="1:4">
      <c r="A661" s="75">
        <v>2300201</v>
      </c>
      <c r="B661" s="72" t="s">
        <v>640</v>
      </c>
      <c r="C661" s="86"/>
      <c r="D661" s="86"/>
    </row>
    <row r="662" ht="15" hidden="1" spans="1:4">
      <c r="A662" s="75">
        <v>2300299</v>
      </c>
      <c r="B662" s="72" t="s">
        <v>641</v>
      </c>
      <c r="C662" s="86"/>
      <c r="D662" s="86"/>
    </row>
    <row r="663" ht="15" spans="1:4">
      <c r="A663" s="73" t="s">
        <v>59</v>
      </c>
      <c r="B663" s="74"/>
      <c r="C663" s="91">
        <f>C664</f>
        <v>0</v>
      </c>
      <c r="D663" s="91">
        <f>D664</f>
        <v>0</v>
      </c>
    </row>
    <row r="664" ht="15" hidden="1" spans="1:4">
      <c r="A664" s="71">
        <v>23103</v>
      </c>
      <c r="B664" s="71" t="s">
        <v>642</v>
      </c>
      <c r="C664" s="87">
        <f>C665</f>
        <v>0</v>
      </c>
      <c r="D664" s="87">
        <f>D665</f>
        <v>0</v>
      </c>
    </row>
    <row r="665" ht="15" hidden="1" spans="1:4">
      <c r="A665" s="71">
        <v>2310301</v>
      </c>
      <c r="B665" s="72" t="s">
        <v>643</v>
      </c>
      <c r="C665" s="86"/>
      <c r="D665" s="86"/>
    </row>
    <row r="666" ht="15" spans="1:4">
      <c r="A666" s="67" t="s">
        <v>61</v>
      </c>
      <c r="B666" s="68"/>
      <c r="C666" s="85">
        <f>C667</f>
        <v>0</v>
      </c>
      <c r="D666" s="85">
        <f>D667</f>
        <v>0</v>
      </c>
    </row>
    <row r="667" ht="15" hidden="1" spans="1:4">
      <c r="A667" s="71">
        <v>23009</v>
      </c>
      <c r="B667" s="77" t="s">
        <v>644</v>
      </c>
      <c r="C667" s="86"/>
      <c r="D667" s="87"/>
    </row>
    <row r="668" ht="15" spans="1:5">
      <c r="A668" s="82" t="s">
        <v>63</v>
      </c>
      <c r="B668" s="82"/>
      <c r="C668" s="85">
        <v>0</v>
      </c>
      <c r="D668" s="85">
        <v>0</v>
      </c>
      <c r="E668" s="92"/>
    </row>
    <row r="669" ht="15" spans="1:4">
      <c r="A669" s="78" t="s">
        <v>645</v>
      </c>
      <c r="B669" s="78"/>
      <c r="C669" s="85">
        <f>C5+C654</f>
        <v>18772.7</v>
      </c>
      <c r="D669" s="85">
        <f>D5+D654</f>
        <v>18845.92</v>
      </c>
    </row>
  </sheetData>
  <mergeCells count="4">
    <mergeCell ref="A2:D2"/>
    <mergeCell ref="A5:B5"/>
    <mergeCell ref="A666:B666"/>
    <mergeCell ref="A669:B669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76"/>
  <sheetViews>
    <sheetView zoomScale="40" zoomScaleNormal="40" workbookViewId="0">
      <selection activeCell="D85" sqref="D85"/>
    </sheetView>
  </sheetViews>
  <sheetFormatPr defaultColWidth="9" defaultRowHeight="14.4" outlineLevelCol="3"/>
  <cols>
    <col min="1" max="1" width="11.4444444444444" style="55" customWidth="1"/>
    <col min="2" max="2" width="33" style="55" customWidth="1"/>
    <col min="3" max="3" width="15.8888888888889" style="56" customWidth="1"/>
    <col min="4" max="4" width="20.6666666666667" style="56" customWidth="1"/>
    <col min="5" max="5" width="9" style="55"/>
    <col min="6" max="6" width="27.7777777777778" style="55" customWidth="1"/>
    <col min="7" max="16384" width="9" style="55"/>
  </cols>
  <sheetData>
    <row r="1" spans="1:1">
      <c r="A1" s="55" t="s">
        <v>646</v>
      </c>
    </row>
    <row r="2" ht="53.1" customHeight="1" spans="1:4">
      <c r="A2" s="57" t="s">
        <v>647</v>
      </c>
      <c r="B2" s="57"/>
      <c r="C2" s="58"/>
      <c r="D2" s="58"/>
    </row>
    <row r="3" spans="4:4">
      <c r="D3" s="59" t="s">
        <v>2</v>
      </c>
    </row>
    <row r="4" ht="18" customHeight="1" spans="1:4">
      <c r="A4" s="6" t="s">
        <v>106</v>
      </c>
      <c r="B4" s="6" t="s">
        <v>107</v>
      </c>
      <c r="C4" s="5" t="s">
        <v>4</v>
      </c>
      <c r="D4" s="6" t="s">
        <v>5</v>
      </c>
    </row>
    <row r="5" ht="15" spans="1:4">
      <c r="A5" s="60" t="s">
        <v>108</v>
      </c>
      <c r="B5" s="61"/>
      <c r="C5" s="62">
        <f>C6+C11+C22+C29+C32+C36+C39+C43+C45+C51+C53+C57</f>
        <v>17362</v>
      </c>
      <c r="D5" s="62">
        <f>D6+D11+D22+D29+D32+D36+D39+D43+D45+D51+D53+D57</f>
        <v>15616.76</v>
      </c>
    </row>
    <row r="6" ht="15" spans="1:4">
      <c r="A6" s="63">
        <v>501</v>
      </c>
      <c r="B6" s="63" t="s">
        <v>648</v>
      </c>
      <c r="C6" s="64">
        <f>C7+C8+C9+C10</f>
        <v>2300</v>
      </c>
      <c r="D6" s="64">
        <f>SUM(D7:D10)</f>
        <v>2091.8</v>
      </c>
    </row>
    <row r="7" ht="15" spans="1:4">
      <c r="A7" s="65">
        <v>50101</v>
      </c>
      <c r="B7" s="66" t="s">
        <v>649</v>
      </c>
      <c r="C7" s="9">
        <v>1688</v>
      </c>
      <c r="D7" s="9">
        <v>1484.85</v>
      </c>
    </row>
    <row r="8" ht="15" spans="1:4">
      <c r="A8" s="65">
        <v>50102</v>
      </c>
      <c r="B8" s="66" t="s">
        <v>650</v>
      </c>
      <c r="C8" s="9">
        <v>360</v>
      </c>
      <c r="D8" s="9">
        <v>364.6</v>
      </c>
    </row>
    <row r="9" ht="15" spans="1:4">
      <c r="A9" s="65">
        <v>50103</v>
      </c>
      <c r="B9" s="66" t="s">
        <v>590</v>
      </c>
      <c r="C9" s="9">
        <v>145</v>
      </c>
      <c r="D9" s="9">
        <v>147.34</v>
      </c>
    </row>
    <row r="10" ht="15" spans="1:4">
      <c r="A10" s="65">
        <v>50199</v>
      </c>
      <c r="B10" s="66" t="s">
        <v>651</v>
      </c>
      <c r="C10" s="9">
        <v>107</v>
      </c>
      <c r="D10" s="9">
        <v>95.01</v>
      </c>
    </row>
    <row r="11" ht="15" spans="1:4">
      <c r="A11" s="63">
        <v>502</v>
      </c>
      <c r="B11" s="63" t="s">
        <v>652</v>
      </c>
      <c r="C11" s="64">
        <f>SUM(C12:C21)</f>
        <v>2568</v>
      </c>
      <c r="D11" s="64">
        <f>SUM(D12:D21)</f>
        <v>2839.62</v>
      </c>
    </row>
    <row r="12" ht="15" spans="1:4">
      <c r="A12" s="65">
        <v>50201</v>
      </c>
      <c r="B12" s="66" t="s">
        <v>653</v>
      </c>
      <c r="C12" s="9">
        <v>403</v>
      </c>
      <c r="D12" s="9">
        <v>407.69</v>
      </c>
    </row>
    <row r="13" ht="15" spans="1:4">
      <c r="A13" s="65">
        <v>50202</v>
      </c>
      <c r="B13" s="66" t="s">
        <v>654</v>
      </c>
      <c r="C13" s="9">
        <v>21</v>
      </c>
      <c r="D13" s="9">
        <v>4.25</v>
      </c>
    </row>
    <row r="14" ht="15" spans="1:4">
      <c r="A14" s="65">
        <v>50203</v>
      </c>
      <c r="B14" s="66" t="s">
        <v>655</v>
      </c>
      <c r="C14" s="9">
        <v>1</v>
      </c>
      <c r="D14" s="9">
        <v>0</v>
      </c>
    </row>
    <row r="15" ht="15" spans="1:4">
      <c r="A15" s="65">
        <v>50204</v>
      </c>
      <c r="B15" s="66" t="s">
        <v>656</v>
      </c>
      <c r="C15" s="9">
        <v>6</v>
      </c>
      <c r="D15" s="9">
        <v>95.2</v>
      </c>
    </row>
    <row r="16" ht="15" spans="1:4">
      <c r="A16" s="65">
        <v>50205</v>
      </c>
      <c r="B16" s="66" t="s">
        <v>657</v>
      </c>
      <c r="C16" s="9">
        <v>14</v>
      </c>
      <c r="D16" s="9">
        <v>1445</v>
      </c>
    </row>
    <row r="17" ht="15" spans="1:4">
      <c r="A17" s="65">
        <v>50206</v>
      </c>
      <c r="B17" s="66" t="s">
        <v>658</v>
      </c>
      <c r="C17" s="9">
        <v>43</v>
      </c>
      <c r="D17" s="9">
        <v>9.21</v>
      </c>
    </row>
    <row r="18" ht="15" spans="1:4">
      <c r="A18" s="65">
        <v>50207</v>
      </c>
      <c r="B18" s="66" t="s">
        <v>659</v>
      </c>
      <c r="C18" s="9">
        <v>0</v>
      </c>
      <c r="D18" s="9">
        <v>0</v>
      </c>
    </row>
    <row r="19" ht="15" spans="1:4">
      <c r="A19" s="65">
        <v>50208</v>
      </c>
      <c r="B19" s="66" t="s">
        <v>660</v>
      </c>
      <c r="C19" s="9">
        <v>30</v>
      </c>
      <c r="D19" s="9">
        <v>12.27</v>
      </c>
    </row>
    <row r="20" ht="15" hidden="1" spans="1:4">
      <c r="A20" s="65">
        <v>50209</v>
      </c>
      <c r="B20" s="66" t="s">
        <v>661</v>
      </c>
      <c r="C20" s="9">
        <v>0</v>
      </c>
      <c r="D20" s="9">
        <v>0</v>
      </c>
    </row>
    <row r="21" ht="15" spans="1:4">
      <c r="A21" s="65">
        <v>50299</v>
      </c>
      <c r="B21" s="66" t="s">
        <v>662</v>
      </c>
      <c r="C21" s="9">
        <v>2050</v>
      </c>
      <c r="D21" s="9">
        <v>866</v>
      </c>
    </row>
    <row r="22" ht="15" spans="1:4">
      <c r="A22" s="63">
        <v>503</v>
      </c>
      <c r="B22" s="63" t="s">
        <v>663</v>
      </c>
      <c r="C22" s="64">
        <f>SUM(C23:C28)</f>
        <v>76</v>
      </c>
      <c r="D22" s="64">
        <f>SUM(D23:D28)</f>
        <v>164.92</v>
      </c>
    </row>
    <row r="23" ht="15" spans="1:4">
      <c r="A23" s="65">
        <v>50301</v>
      </c>
      <c r="B23" s="66" t="s">
        <v>664</v>
      </c>
      <c r="C23" s="9">
        <v>0</v>
      </c>
      <c r="D23" s="9">
        <v>30</v>
      </c>
    </row>
    <row r="24" ht="15" spans="1:4">
      <c r="A24" s="65">
        <v>50302</v>
      </c>
      <c r="B24" s="66" t="s">
        <v>665</v>
      </c>
      <c r="C24" s="9">
        <v>0</v>
      </c>
      <c r="D24" s="9">
        <v>126</v>
      </c>
    </row>
    <row r="25" ht="15" hidden="1" spans="1:4">
      <c r="A25" s="65">
        <v>50303</v>
      </c>
      <c r="B25" s="66" t="s">
        <v>666</v>
      </c>
      <c r="C25" s="9">
        <v>0</v>
      </c>
      <c r="D25" s="9">
        <v>0</v>
      </c>
    </row>
    <row r="26" ht="15" spans="1:4">
      <c r="A26" s="65">
        <v>50306</v>
      </c>
      <c r="B26" s="66" t="s">
        <v>667</v>
      </c>
      <c r="C26" s="9">
        <v>0</v>
      </c>
      <c r="D26" s="9">
        <v>8.92</v>
      </c>
    </row>
    <row r="27" ht="15" hidden="1" spans="1:4">
      <c r="A27" s="65">
        <v>50307</v>
      </c>
      <c r="B27" s="66" t="s">
        <v>668</v>
      </c>
      <c r="C27" s="9">
        <v>0</v>
      </c>
      <c r="D27" s="9">
        <v>0</v>
      </c>
    </row>
    <row r="28" ht="15" spans="1:4">
      <c r="A28" s="65">
        <v>50399</v>
      </c>
      <c r="B28" s="66" t="s">
        <v>669</v>
      </c>
      <c r="C28" s="9">
        <v>76</v>
      </c>
      <c r="D28" s="9">
        <v>0</v>
      </c>
    </row>
    <row r="29" ht="15" hidden="1" spans="1:4">
      <c r="A29" s="63">
        <v>504</v>
      </c>
      <c r="B29" s="63" t="s">
        <v>670</v>
      </c>
      <c r="C29" s="64">
        <f>SUM(C30:C31)</f>
        <v>0</v>
      </c>
      <c r="D29" s="64">
        <f>SUM(D30:D31)</f>
        <v>0</v>
      </c>
    </row>
    <row r="30" ht="15" hidden="1" spans="1:4">
      <c r="A30" s="65">
        <v>50402</v>
      </c>
      <c r="B30" s="66" t="s">
        <v>665</v>
      </c>
      <c r="C30" s="9">
        <v>0</v>
      </c>
      <c r="D30" s="9">
        <v>0</v>
      </c>
    </row>
    <row r="31" ht="15" hidden="1" spans="1:4">
      <c r="A31" s="65">
        <v>50404</v>
      </c>
      <c r="B31" s="66" t="s">
        <v>667</v>
      </c>
      <c r="C31" s="9">
        <v>0</v>
      </c>
      <c r="D31" s="9">
        <v>0</v>
      </c>
    </row>
    <row r="32" ht="15" spans="1:4">
      <c r="A32" s="63">
        <v>505</v>
      </c>
      <c r="B32" s="63" t="s">
        <v>671</v>
      </c>
      <c r="C32" s="64">
        <f>SUM(C33:C35)</f>
        <v>8944</v>
      </c>
      <c r="D32" s="64">
        <f>SUM(D33:D35)</f>
        <v>7285.89</v>
      </c>
    </row>
    <row r="33" ht="15" spans="1:4">
      <c r="A33" s="65">
        <v>50501</v>
      </c>
      <c r="B33" s="66" t="s">
        <v>672</v>
      </c>
      <c r="C33" s="9">
        <v>5546</v>
      </c>
      <c r="D33" s="9">
        <v>5442.95</v>
      </c>
    </row>
    <row r="34" ht="15" spans="1:4">
      <c r="A34" s="65">
        <v>50502</v>
      </c>
      <c r="B34" s="66" t="s">
        <v>673</v>
      </c>
      <c r="C34" s="9">
        <v>3398</v>
      </c>
      <c r="D34" s="9">
        <v>1842.94</v>
      </c>
    </row>
    <row r="35" ht="15" hidden="1" spans="1:4">
      <c r="A35" s="65">
        <v>50599</v>
      </c>
      <c r="B35" s="66" t="s">
        <v>674</v>
      </c>
      <c r="C35" s="9">
        <v>0</v>
      </c>
      <c r="D35" s="9">
        <v>0</v>
      </c>
    </row>
    <row r="36" ht="15" spans="1:4">
      <c r="A36" s="63">
        <v>506</v>
      </c>
      <c r="B36" s="63" t="s">
        <v>675</v>
      </c>
      <c r="C36" s="64">
        <f>SUM(C37:C38)</f>
        <v>0</v>
      </c>
      <c r="D36" s="64">
        <f>SUM(D37:D38)</f>
        <v>542.88</v>
      </c>
    </row>
    <row r="37" ht="15" spans="1:4">
      <c r="A37" s="65">
        <v>50601</v>
      </c>
      <c r="B37" s="66" t="s">
        <v>676</v>
      </c>
      <c r="C37" s="9">
        <v>0</v>
      </c>
      <c r="D37" s="9">
        <v>542.88</v>
      </c>
    </row>
    <row r="38" ht="15" hidden="1" spans="1:4">
      <c r="A38" s="65">
        <v>50602</v>
      </c>
      <c r="B38" s="66" t="s">
        <v>677</v>
      </c>
      <c r="C38" s="9">
        <v>0</v>
      </c>
      <c r="D38" s="9">
        <v>0</v>
      </c>
    </row>
    <row r="39" ht="15" spans="1:4">
      <c r="A39" s="63">
        <v>507</v>
      </c>
      <c r="B39" s="63" t="s">
        <v>678</v>
      </c>
      <c r="C39" s="64">
        <f>SUM(C40:C42)</f>
        <v>100</v>
      </c>
      <c r="D39" s="64">
        <f>SUM(D40:D42)</f>
        <v>5.35</v>
      </c>
    </row>
    <row r="40" ht="15" spans="1:4">
      <c r="A40" s="65">
        <v>50701</v>
      </c>
      <c r="B40" s="66" t="s">
        <v>679</v>
      </c>
      <c r="C40" s="9">
        <v>0</v>
      </c>
      <c r="D40" s="9">
        <v>1.53</v>
      </c>
    </row>
    <row r="41" ht="15" hidden="1" spans="1:4">
      <c r="A41" s="65">
        <v>50702</v>
      </c>
      <c r="B41" s="66" t="s">
        <v>680</v>
      </c>
      <c r="C41" s="9">
        <v>0</v>
      </c>
      <c r="D41" s="9">
        <v>0</v>
      </c>
    </row>
    <row r="42" ht="15" spans="1:4">
      <c r="A42" s="65">
        <v>50799</v>
      </c>
      <c r="B42" s="66" t="s">
        <v>681</v>
      </c>
      <c r="C42" s="9">
        <v>100</v>
      </c>
      <c r="D42" s="9">
        <v>3.82</v>
      </c>
    </row>
    <row r="43" ht="15" hidden="1" spans="1:4">
      <c r="A43" s="63">
        <v>508</v>
      </c>
      <c r="B43" s="63" t="s">
        <v>682</v>
      </c>
      <c r="C43" s="64">
        <f>C44</f>
        <v>0</v>
      </c>
      <c r="D43" s="64">
        <f>D44</f>
        <v>0</v>
      </c>
    </row>
    <row r="44" ht="15" hidden="1" spans="1:4">
      <c r="A44" s="65">
        <v>50801</v>
      </c>
      <c r="B44" s="66" t="s">
        <v>683</v>
      </c>
      <c r="C44" s="9">
        <v>0</v>
      </c>
      <c r="D44" s="9">
        <v>0</v>
      </c>
    </row>
    <row r="45" ht="15" spans="1:4">
      <c r="A45" s="63">
        <v>509</v>
      </c>
      <c r="B45" s="63" t="s">
        <v>684</v>
      </c>
      <c r="C45" s="64">
        <f>SUM(C46:C50)</f>
        <v>3374</v>
      </c>
      <c r="D45" s="64">
        <f>SUM(D46:D50)</f>
        <v>2686.3</v>
      </c>
    </row>
    <row r="46" ht="15" spans="1:4">
      <c r="A46" s="65">
        <v>50901</v>
      </c>
      <c r="B46" s="66" t="s">
        <v>685</v>
      </c>
      <c r="C46" s="9">
        <v>1193</v>
      </c>
      <c r="D46" s="9">
        <v>574</v>
      </c>
    </row>
    <row r="47" ht="15" spans="1:4">
      <c r="A47" s="65">
        <v>50902</v>
      </c>
      <c r="B47" s="66" t="s">
        <v>686</v>
      </c>
      <c r="C47" s="9">
        <v>14</v>
      </c>
      <c r="D47" s="9">
        <v>24.25</v>
      </c>
    </row>
    <row r="48" ht="15" spans="1:4">
      <c r="A48" s="65">
        <v>50903</v>
      </c>
      <c r="B48" s="66" t="s">
        <v>687</v>
      </c>
      <c r="C48" s="9">
        <v>76</v>
      </c>
      <c r="D48" s="9">
        <v>91.11</v>
      </c>
    </row>
    <row r="49" ht="15" spans="1:4">
      <c r="A49" s="65">
        <v>50905</v>
      </c>
      <c r="B49" s="66" t="s">
        <v>688</v>
      </c>
      <c r="C49" s="9">
        <v>1470</v>
      </c>
      <c r="D49" s="9">
        <v>882.75</v>
      </c>
    </row>
    <row r="50" ht="15" spans="1:4">
      <c r="A50" s="65">
        <v>50999</v>
      </c>
      <c r="B50" s="66" t="s">
        <v>689</v>
      </c>
      <c r="C50" s="9">
        <v>621</v>
      </c>
      <c r="D50" s="9">
        <v>1114.19</v>
      </c>
    </row>
    <row r="51" ht="15" hidden="1" spans="1:4">
      <c r="A51" s="63">
        <v>510</v>
      </c>
      <c r="B51" s="63" t="s">
        <v>690</v>
      </c>
      <c r="C51" s="64">
        <f>SUM(C52)</f>
        <v>0</v>
      </c>
      <c r="D51" s="64">
        <f>SUM(D52)</f>
        <v>0</v>
      </c>
    </row>
    <row r="52" ht="15" hidden="1" spans="1:4">
      <c r="A52" s="65">
        <v>51002</v>
      </c>
      <c r="B52" s="66" t="s">
        <v>691</v>
      </c>
      <c r="C52" s="9">
        <v>0</v>
      </c>
      <c r="D52" s="9">
        <v>0</v>
      </c>
    </row>
    <row r="53" ht="15" hidden="1" spans="1:4">
      <c r="A53" s="63">
        <v>511</v>
      </c>
      <c r="B53" s="63" t="s">
        <v>692</v>
      </c>
      <c r="C53" s="64">
        <f>SUM(C54:C56)</f>
        <v>0</v>
      </c>
      <c r="D53" s="64">
        <f>SUM(D54:D56)</f>
        <v>0</v>
      </c>
    </row>
    <row r="54" ht="15" hidden="1" spans="1:4">
      <c r="A54" s="65">
        <v>51101</v>
      </c>
      <c r="B54" s="66" t="s">
        <v>693</v>
      </c>
      <c r="C54" s="9">
        <v>0</v>
      </c>
      <c r="D54" s="9">
        <v>0</v>
      </c>
    </row>
    <row r="55" ht="15" hidden="1" spans="1:4">
      <c r="A55" s="65">
        <v>51102</v>
      </c>
      <c r="B55" s="66" t="s">
        <v>694</v>
      </c>
      <c r="C55" s="9">
        <v>0</v>
      </c>
      <c r="D55" s="9">
        <v>0</v>
      </c>
    </row>
    <row r="56" ht="15" hidden="1" spans="1:4">
      <c r="A56" s="65">
        <v>51103</v>
      </c>
      <c r="B56" s="66" t="s">
        <v>695</v>
      </c>
      <c r="C56" s="9">
        <v>0</v>
      </c>
      <c r="D56" s="9">
        <v>0</v>
      </c>
    </row>
    <row r="57" ht="15" hidden="1" spans="1:4">
      <c r="A57" s="63">
        <v>514</v>
      </c>
      <c r="B57" s="63" t="s">
        <v>696</v>
      </c>
      <c r="C57" s="64">
        <f>SUM(C58:C59)</f>
        <v>0</v>
      </c>
      <c r="D57" s="64">
        <f>SUM(D58:D59)</f>
        <v>0</v>
      </c>
    </row>
    <row r="58" ht="15" hidden="1" spans="1:4">
      <c r="A58" s="65">
        <v>51401</v>
      </c>
      <c r="B58" s="66" t="s">
        <v>625</v>
      </c>
      <c r="C58" s="9">
        <v>0</v>
      </c>
      <c r="D58" s="9">
        <v>0</v>
      </c>
    </row>
    <row r="59" ht="15" hidden="1" spans="1:4">
      <c r="A59" s="65">
        <v>51402</v>
      </c>
      <c r="B59" s="66" t="s">
        <v>697</v>
      </c>
      <c r="C59" s="9">
        <v>0</v>
      </c>
      <c r="D59" s="9">
        <v>0</v>
      </c>
    </row>
    <row r="60" ht="15" spans="1:4">
      <c r="A60" s="67" t="s">
        <v>57</v>
      </c>
      <c r="B60" s="68"/>
      <c r="C60" s="64">
        <f>C61+C62</f>
        <v>1411.08</v>
      </c>
      <c r="D60" s="64">
        <f>D61+D62</f>
        <v>3228.99</v>
      </c>
    </row>
    <row r="61" ht="15" spans="1:4">
      <c r="A61" s="69">
        <v>2300601</v>
      </c>
      <c r="B61" s="70" t="s">
        <v>634</v>
      </c>
      <c r="C61" s="64">
        <v>0</v>
      </c>
      <c r="D61" s="64">
        <v>0</v>
      </c>
    </row>
    <row r="62" ht="15" spans="1:4">
      <c r="A62" s="69">
        <v>2300602</v>
      </c>
      <c r="B62" s="70" t="s">
        <v>635</v>
      </c>
      <c r="C62" s="64">
        <f>SUM(C63:C66)</f>
        <v>1411.08</v>
      </c>
      <c r="D62" s="64">
        <f>SUM(D63:D66)</f>
        <v>3228.99</v>
      </c>
    </row>
    <row r="63" ht="15" spans="1:4">
      <c r="A63" s="71"/>
      <c r="B63" s="72" t="s">
        <v>636</v>
      </c>
      <c r="C63" s="9">
        <v>722</v>
      </c>
      <c r="D63" s="9">
        <v>722.19</v>
      </c>
    </row>
    <row r="64" ht="15" spans="1:4">
      <c r="A64" s="71"/>
      <c r="B64" s="72" t="s">
        <v>698</v>
      </c>
      <c r="C64" s="9">
        <v>339.08</v>
      </c>
      <c r="D64" s="9">
        <v>288.69</v>
      </c>
    </row>
    <row r="65" ht="15" spans="1:4">
      <c r="A65" s="71"/>
      <c r="B65" s="72" t="s">
        <v>637</v>
      </c>
      <c r="C65" s="9">
        <v>290</v>
      </c>
      <c r="D65" s="9">
        <v>794.11</v>
      </c>
    </row>
    <row r="66" ht="15" spans="1:4">
      <c r="A66" s="71"/>
      <c r="B66" s="72" t="s">
        <v>639</v>
      </c>
      <c r="C66" s="9">
        <v>60</v>
      </c>
      <c r="D66" s="9">
        <v>1424</v>
      </c>
    </row>
    <row r="67" ht="15" spans="1:4">
      <c r="A67" s="73" t="s">
        <v>699</v>
      </c>
      <c r="B67" s="74"/>
      <c r="C67" s="64"/>
      <c r="D67" s="64"/>
    </row>
    <row r="68" ht="15" hidden="1" spans="1:4">
      <c r="A68" s="75">
        <v>2300201</v>
      </c>
      <c r="B68" s="72" t="s">
        <v>640</v>
      </c>
      <c r="C68" s="9"/>
      <c r="D68" s="9"/>
    </row>
    <row r="69" ht="15" hidden="1" spans="1:4">
      <c r="A69" s="75">
        <v>2300299</v>
      </c>
      <c r="B69" s="72" t="s">
        <v>641</v>
      </c>
      <c r="C69" s="9"/>
      <c r="D69" s="9"/>
    </row>
    <row r="70" ht="15" spans="1:4">
      <c r="A70" s="67" t="s">
        <v>700</v>
      </c>
      <c r="B70" s="68"/>
      <c r="C70" s="64"/>
      <c r="D70" s="64"/>
    </row>
    <row r="71" ht="15" hidden="1" spans="1:4">
      <c r="A71" s="74">
        <v>23103</v>
      </c>
      <c r="B71" s="74" t="s">
        <v>642</v>
      </c>
      <c r="C71" s="64"/>
      <c r="D71" s="64"/>
    </row>
    <row r="72" ht="15" hidden="1" spans="1:4">
      <c r="A72" s="76">
        <v>2310301</v>
      </c>
      <c r="B72" s="72" t="s">
        <v>643</v>
      </c>
      <c r="C72" s="9"/>
      <c r="D72" s="9"/>
    </row>
    <row r="73" ht="15" spans="1:4">
      <c r="A73" s="67" t="s">
        <v>701</v>
      </c>
      <c r="B73" s="68"/>
      <c r="C73" s="64"/>
      <c r="D73" s="64"/>
    </row>
    <row r="74" ht="15" hidden="1" spans="1:4">
      <c r="A74" s="71">
        <v>23009</v>
      </c>
      <c r="B74" s="77" t="s">
        <v>644</v>
      </c>
      <c r="C74" s="9"/>
      <c r="D74" s="9"/>
    </row>
    <row r="75" ht="15" spans="1:4">
      <c r="A75" s="60" t="s">
        <v>702</v>
      </c>
      <c r="B75" s="61"/>
      <c r="C75" s="64"/>
      <c r="D75" s="64"/>
    </row>
    <row r="76" ht="15" spans="1:4">
      <c r="A76" s="78" t="s">
        <v>645</v>
      </c>
      <c r="B76" s="78"/>
      <c r="C76" s="64">
        <f>表3.2022年一般公共预算支出决算表!C669</f>
        <v>18772.7</v>
      </c>
      <c r="D76" s="64">
        <f>D5+D60+D67+D70+D73</f>
        <v>18845.75</v>
      </c>
    </row>
  </sheetData>
  <mergeCells count="7">
    <mergeCell ref="A2:D2"/>
    <mergeCell ref="A5:B5"/>
    <mergeCell ref="A60:B60"/>
    <mergeCell ref="A70:B70"/>
    <mergeCell ref="A73:B73"/>
    <mergeCell ref="A75:B75"/>
    <mergeCell ref="A76:B76"/>
  </mergeCells>
  <printOptions horizontalCentered="1"/>
  <pageMargins left="0.551181102362205" right="0.748031496062992" top="0.590551181102362" bottom="0.590551181102362" header="0.511811023622047" footer="0.51181102362204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  <pageSetUpPr fitToPage="1"/>
  </sheetPr>
  <dimension ref="A1:D29"/>
  <sheetViews>
    <sheetView zoomScale="25" zoomScaleNormal="25" workbookViewId="0">
      <selection activeCell="AT132" sqref="AT132"/>
    </sheetView>
  </sheetViews>
  <sheetFormatPr defaultColWidth="9" defaultRowHeight="14.4" outlineLevelCol="3"/>
  <cols>
    <col min="1" max="1" width="22.3333333333333" customWidth="1"/>
    <col min="2" max="2" width="42.8888888888889" customWidth="1"/>
    <col min="3" max="3" width="17" customWidth="1"/>
    <col min="4" max="4" width="14.1111111111111" customWidth="1"/>
  </cols>
  <sheetData>
    <row r="1" ht="15.6" spans="1:4">
      <c r="A1" s="33" t="s">
        <v>703</v>
      </c>
      <c r="C1" s="34"/>
      <c r="D1" s="34"/>
    </row>
    <row r="2" ht="25.8" spans="1:4">
      <c r="A2" s="35" t="s">
        <v>704</v>
      </c>
      <c r="B2" s="35"/>
      <c r="C2" s="35"/>
      <c r="D2" s="35"/>
    </row>
    <row r="3" spans="3:4">
      <c r="C3" s="34"/>
      <c r="D3" s="34" t="s">
        <v>2</v>
      </c>
    </row>
    <row r="4" ht="15" spans="1:4">
      <c r="A4" s="36" t="s">
        <v>106</v>
      </c>
      <c r="B4" s="36" t="s">
        <v>107</v>
      </c>
      <c r="C4" s="37" t="s">
        <v>705</v>
      </c>
      <c r="D4" s="37" t="s">
        <v>706</v>
      </c>
    </row>
    <row r="5" ht="15" spans="1:4">
      <c r="A5" s="38" t="s">
        <v>707</v>
      </c>
      <c r="B5" s="39"/>
      <c r="C5" s="40">
        <f>C6+C7+C13+C16+C17+C18</f>
        <v>3610</v>
      </c>
      <c r="D5" s="40">
        <f>D6+D7+D13+D16+D17+D18</f>
        <v>1175.24</v>
      </c>
    </row>
    <row r="6" ht="15" hidden="1" spans="1:4">
      <c r="A6" s="41">
        <v>1030147</v>
      </c>
      <c r="B6" s="42" t="s">
        <v>708</v>
      </c>
      <c r="C6" s="43"/>
      <c r="D6" s="44"/>
    </row>
    <row r="7" ht="15" spans="1:4">
      <c r="A7" s="41">
        <v>1030148</v>
      </c>
      <c r="B7" s="42" t="s">
        <v>709</v>
      </c>
      <c r="C7" s="43">
        <f>SUM(C8:C12)</f>
        <v>3200</v>
      </c>
      <c r="D7" s="43">
        <f>SUM(D8:D12)</f>
        <v>588.64</v>
      </c>
    </row>
    <row r="8" ht="15" spans="1:4">
      <c r="A8" s="45">
        <v>103014801</v>
      </c>
      <c r="B8" s="46" t="s">
        <v>710</v>
      </c>
      <c r="C8" s="47">
        <v>3200</v>
      </c>
      <c r="D8" s="44">
        <v>588.64</v>
      </c>
    </row>
    <row r="9" ht="15" hidden="1" spans="1:4">
      <c r="A9" s="45">
        <v>103014802</v>
      </c>
      <c r="B9" s="46" t="s">
        <v>711</v>
      </c>
      <c r="C9" s="44"/>
      <c r="D9" s="44"/>
    </row>
    <row r="10" ht="15" hidden="1" spans="1:4">
      <c r="A10" s="45">
        <v>103014803</v>
      </c>
      <c r="B10" s="46" t="s">
        <v>712</v>
      </c>
      <c r="C10" s="44"/>
      <c r="D10" s="44"/>
    </row>
    <row r="11" ht="15" hidden="1" spans="1:4">
      <c r="A11" s="45">
        <v>103014898</v>
      </c>
      <c r="B11" s="46" t="s">
        <v>713</v>
      </c>
      <c r="C11" s="44"/>
      <c r="D11" s="44"/>
    </row>
    <row r="12" ht="15.6" hidden="1" spans="1:4">
      <c r="A12" s="45">
        <v>103014899</v>
      </c>
      <c r="B12" s="46" t="s">
        <v>714</v>
      </c>
      <c r="C12" s="44"/>
      <c r="D12" s="44"/>
    </row>
    <row r="13" ht="15" hidden="1" spans="1:4">
      <c r="A13" s="41">
        <v>1030155</v>
      </c>
      <c r="B13" s="42" t="s">
        <v>715</v>
      </c>
      <c r="C13" s="43">
        <f>C14+C15</f>
        <v>0</v>
      </c>
      <c r="D13" s="43">
        <f>D14+D15</f>
        <v>0</v>
      </c>
    </row>
    <row r="14" ht="15" hidden="1" spans="1:4">
      <c r="A14" s="45">
        <v>103015501</v>
      </c>
      <c r="B14" s="46" t="s">
        <v>716</v>
      </c>
      <c r="C14" s="44"/>
      <c r="D14" s="44"/>
    </row>
    <row r="15" ht="15" hidden="1" spans="1:4">
      <c r="A15" s="45">
        <v>103015502</v>
      </c>
      <c r="B15" s="46" t="s">
        <v>717</v>
      </c>
      <c r="C15" s="44"/>
      <c r="D15" s="44"/>
    </row>
    <row r="16" ht="15" hidden="1" spans="1:4">
      <c r="A16" s="41">
        <v>1030156</v>
      </c>
      <c r="B16" s="42" t="s">
        <v>718</v>
      </c>
      <c r="C16" s="43"/>
      <c r="D16" s="43"/>
    </row>
    <row r="17" ht="15.6" spans="1:4">
      <c r="A17" s="41">
        <v>1030178</v>
      </c>
      <c r="B17" s="42" t="s">
        <v>719</v>
      </c>
      <c r="C17" s="48">
        <v>410</v>
      </c>
      <c r="D17" s="43">
        <v>586.6</v>
      </c>
    </row>
    <row r="18" ht="15" hidden="1" spans="1:4">
      <c r="A18" s="41">
        <v>1030180</v>
      </c>
      <c r="B18" s="49" t="s">
        <v>720</v>
      </c>
      <c r="C18" s="43"/>
      <c r="D18" s="43"/>
    </row>
    <row r="19" ht="15" spans="1:4">
      <c r="A19" s="42" t="s">
        <v>721</v>
      </c>
      <c r="B19" s="42"/>
      <c r="C19" s="43">
        <f>C20</f>
        <v>0</v>
      </c>
      <c r="D19" s="43">
        <f>D20</f>
        <v>16004.76</v>
      </c>
    </row>
    <row r="20" ht="15" spans="1:4">
      <c r="A20" s="45">
        <v>11004</v>
      </c>
      <c r="B20" s="46" t="s">
        <v>722</v>
      </c>
      <c r="C20" s="50">
        <f>C21+C22</f>
        <v>0</v>
      </c>
      <c r="D20" s="50">
        <f>SUM(D21:D22)</f>
        <v>16004.76</v>
      </c>
    </row>
    <row r="21" ht="15" spans="1:4">
      <c r="A21" s="45">
        <v>1100401</v>
      </c>
      <c r="B21" s="46" t="s">
        <v>723</v>
      </c>
      <c r="C21" s="50"/>
      <c r="D21" s="50">
        <v>16004.76</v>
      </c>
    </row>
    <row r="22" ht="15" hidden="1" spans="1:4">
      <c r="A22" s="45">
        <v>1100403</v>
      </c>
      <c r="B22" s="46" t="s">
        <v>724</v>
      </c>
      <c r="C22" s="44"/>
      <c r="D22" s="44"/>
    </row>
    <row r="23" ht="15" spans="1:4">
      <c r="A23" s="41" t="s">
        <v>725</v>
      </c>
      <c r="B23" s="41"/>
      <c r="C23" s="51">
        <f>C24</f>
        <v>238</v>
      </c>
      <c r="D23" s="51">
        <f>D24</f>
        <v>0</v>
      </c>
    </row>
    <row r="24" ht="15" spans="1:4">
      <c r="A24" s="45">
        <v>1100802</v>
      </c>
      <c r="B24" s="46" t="s">
        <v>726</v>
      </c>
      <c r="C24" s="50">
        <v>238</v>
      </c>
      <c r="D24" s="50"/>
    </row>
    <row r="25" ht="15" spans="1:4">
      <c r="A25" s="41" t="s">
        <v>727</v>
      </c>
      <c r="B25" s="42"/>
      <c r="C25" s="51">
        <f>C26</f>
        <v>0</v>
      </c>
      <c r="D25" s="51">
        <f>D26</f>
        <v>0</v>
      </c>
    </row>
    <row r="26" ht="15" hidden="1" spans="1:4">
      <c r="A26" s="45">
        <v>1101102</v>
      </c>
      <c r="B26" s="46" t="s">
        <v>728</v>
      </c>
      <c r="C26" s="50"/>
      <c r="D26" s="50"/>
    </row>
    <row r="27" ht="15" spans="1:4">
      <c r="A27" s="41" t="s">
        <v>67</v>
      </c>
      <c r="B27" s="52"/>
      <c r="C27" s="43">
        <f>C28</f>
        <v>0</v>
      </c>
      <c r="D27" s="43"/>
    </row>
    <row r="28" ht="15" hidden="1" spans="1:4">
      <c r="A28" s="45">
        <v>1100902</v>
      </c>
      <c r="B28" s="46" t="s">
        <v>729</v>
      </c>
      <c r="C28" s="44"/>
      <c r="D28" s="44"/>
    </row>
    <row r="29" ht="15" spans="1:4">
      <c r="A29" s="53" t="s">
        <v>730</v>
      </c>
      <c r="B29" s="54"/>
      <c r="C29" s="51">
        <f>C5+C19+C23+C25</f>
        <v>3848</v>
      </c>
      <c r="D29" s="51">
        <f>D5+D19+D23+D25</f>
        <v>17180</v>
      </c>
    </row>
  </sheetData>
  <mergeCells count="2">
    <mergeCell ref="A2:D2"/>
    <mergeCell ref="A29:B29"/>
  </mergeCells>
  <pageMargins left="0.7" right="0.7" top="0.75" bottom="0.75" header="0.3" footer="0.3"/>
  <pageSetup paperSize="9" scale="92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95"/>
  <sheetViews>
    <sheetView zoomScale="40" zoomScaleNormal="40" topLeftCell="A5" workbookViewId="0">
      <selection activeCell="A1" sqref="A1:D94"/>
    </sheetView>
  </sheetViews>
  <sheetFormatPr defaultColWidth="9" defaultRowHeight="14.4" outlineLevelCol="3"/>
  <cols>
    <col min="1" max="1" width="18.8888888888889" style="12" customWidth="1"/>
    <col min="2" max="2" width="45.8888888888889" style="12" customWidth="1"/>
    <col min="3" max="4" width="13.1111111111111" style="12" customWidth="1"/>
    <col min="5" max="16384" width="9" style="12"/>
  </cols>
  <sheetData>
    <row r="1" ht="17.25" customHeight="1" spans="1:4">
      <c r="A1" s="13" t="s">
        <v>731</v>
      </c>
      <c r="B1" s="13"/>
      <c r="C1" s="13"/>
      <c r="D1" s="13"/>
    </row>
    <row r="2" ht="13.5" customHeight="1" spans="1:4">
      <c r="A2" s="14" t="s">
        <v>732</v>
      </c>
      <c r="B2" s="14"/>
      <c r="C2" s="14"/>
      <c r="D2" s="14"/>
    </row>
    <row r="3" ht="10.5" customHeight="1" spans="1:4">
      <c r="A3" s="14"/>
      <c r="B3" s="14"/>
      <c r="C3" s="14"/>
      <c r="D3" s="14"/>
    </row>
    <row r="4" ht="9" customHeight="1" spans="1:4">
      <c r="A4" s="14"/>
      <c r="B4" s="14"/>
      <c r="C4" s="14"/>
      <c r="D4" s="14"/>
    </row>
    <row r="5" ht="23.25" customHeight="1" spans="1:4">
      <c r="A5" s="15" t="s">
        <v>2</v>
      </c>
      <c r="B5" s="15"/>
      <c r="C5" s="15"/>
      <c r="D5" s="15"/>
    </row>
    <row r="6" ht="32.25" customHeight="1" spans="1:4">
      <c r="A6" s="16" t="s">
        <v>106</v>
      </c>
      <c r="B6" s="16" t="s">
        <v>107</v>
      </c>
      <c r="C6" s="5" t="s">
        <v>4</v>
      </c>
      <c r="D6" s="6" t="s">
        <v>5</v>
      </c>
    </row>
    <row r="7" ht="17.25" customHeight="1" spans="1:4">
      <c r="A7" s="17" t="s">
        <v>733</v>
      </c>
      <c r="B7" s="18"/>
      <c r="C7" s="19">
        <f>C8+C12+C21+C44+C50+C55+C68+C74+C78</f>
        <v>3848</v>
      </c>
      <c r="D7" s="19">
        <f>D8+D12+D21+D44+D50+D55+D68+D74+D78</f>
        <v>17179.52</v>
      </c>
    </row>
    <row r="8" ht="17.25" hidden="1" customHeight="1" spans="1:4">
      <c r="A8" s="17">
        <v>207</v>
      </c>
      <c r="B8" s="18" t="s">
        <v>734</v>
      </c>
      <c r="C8" s="19">
        <f>C9</f>
        <v>0</v>
      </c>
      <c r="D8" s="19">
        <f>D9</f>
        <v>0</v>
      </c>
    </row>
    <row r="9" ht="17.25" hidden="1" customHeight="1" spans="1:4">
      <c r="A9" s="17">
        <v>20707</v>
      </c>
      <c r="B9" s="18" t="s">
        <v>735</v>
      </c>
      <c r="C9" s="19">
        <f>C10+C11</f>
        <v>0</v>
      </c>
      <c r="D9" s="19">
        <f>D11+D10</f>
        <v>0</v>
      </c>
    </row>
    <row r="10" ht="17.25" hidden="1" customHeight="1" spans="1:4">
      <c r="A10" s="20">
        <v>2070701</v>
      </c>
      <c r="B10" s="21" t="s">
        <v>736</v>
      </c>
      <c r="C10" s="22"/>
      <c r="D10" s="22"/>
    </row>
    <row r="11" ht="17.25" hidden="1" customHeight="1" spans="1:4">
      <c r="A11" s="20">
        <v>2070799</v>
      </c>
      <c r="B11" s="21" t="s">
        <v>737</v>
      </c>
      <c r="C11" s="23"/>
      <c r="D11" s="23"/>
    </row>
    <row r="12" ht="17.25" hidden="1" customHeight="1" spans="1:4">
      <c r="A12" s="17">
        <v>208</v>
      </c>
      <c r="B12" s="18" t="s">
        <v>309</v>
      </c>
      <c r="C12" s="19">
        <f>C13+C17</f>
        <v>0</v>
      </c>
      <c r="D12" s="19">
        <f>D13+D17</f>
        <v>0</v>
      </c>
    </row>
    <row r="13" ht="17.25" hidden="1" customHeight="1" spans="1:4">
      <c r="A13" s="17">
        <v>20822</v>
      </c>
      <c r="B13" s="18" t="s">
        <v>738</v>
      </c>
      <c r="C13" s="19">
        <f>C14+C15+C16</f>
        <v>0</v>
      </c>
      <c r="D13" s="19">
        <f>SUM(D14:D16)</f>
        <v>0</v>
      </c>
    </row>
    <row r="14" ht="17.25" hidden="1" customHeight="1" spans="1:4">
      <c r="A14" s="20">
        <v>2082201</v>
      </c>
      <c r="B14" s="21" t="s">
        <v>739</v>
      </c>
      <c r="C14" s="23"/>
      <c r="D14" s="23"/>
    </row>
    <row r="15" ht="17.25" hidden="1" customHeight="1" spans="1:4">
      <c r="A15" s="20">
        <v>2082202</v>
      </c>
      <c r="B15" s="21" t="s">
        <v>740</v>
      </c>
      <c r="C15" s="23"/>
      <c r="D15" s="23"/>
    </row>
    <row r="16" ht="17.25" hidden="1" customHeight="1" spans="1:4">
      <c r="A16" s="20">
        <v>2082299</v>
      </c>
      <c r="B16" s="21" t="s">
        <v>741</v>
      </c>
      <c r="C16" s="22"/>
      <c r="D16" s="22"/>
    </row>
    <row r="17" ht="17.25" hidden="1" customHeight="1" spans="1:4">
      <c r="A17" s="17">
        <v>20823</v>
      </c>
      <c r="B17" s="18" t="s">
        <v>742</v>
      </c>
      <c r="C17" s="19">
        <f>C18+C19+C20</f>
        <v>0</v>
      </c>
      <c r="D17" s="19">
        <f>D18+D19+D20</f>
        <v>0</v>
      </c>
    </row>
    <row r="18" ht="17.25" hidden="1" customHeight="1" spans="1:4">
      <c r="A18" s="20">
        <v>2082301</v>
      </c>
      <c r="B18" s="21" t="s">
        <v>739</v>
      </c>
      <c r="C18" s="22"/>
      <c r="D18" s="22"/>
    </row>
    <row r="19" ht="17.25" hidden="1" customHeight="1" spans="1:4">
      <c r="A19" s="20">
        <v>2082302</v>
      </c>
      <c r="B19" s="21" t="s">
        <v>740</v>
      </c>
      <c r="C19" s="22"/>
      <c r="D19" s="22"/>
    </row>
    <row r="20" ht="17.25" hidden="1" customHeight="1" spans="1:4">
      <c r="A20" s="20">
        <v>2082399</v>
      </c>
      <c r="B20" s="21" t="s">
        <v>743</v>
      </c>
      <c r="C20" s="23"/>
      <c r="D20" s="23"/>
    </row>
    <row r="21" ht="17.25" customHeight="1" spans="1:4">
      <c r="A21" s="17">
        <v>212</v>
      </c>
      <c r="B21" s="18" t="s">
        <v>469</v>
      </c>
      <c r="C21" s="19">
        <f>C22+C31+C32+C36+C42+C40</f>
        <v>3848</v>
      </c>
      <c r="D21" s="19">
        <f>D22+D31+D32+D36+D42+D40</f>
        <v>17173.97</v>
      </c>
    </row>
    <row r="22" ht="30" customHeight="1" spans="1:4">
      <c r="A22" s="17">
        <v>21208</v>
      </c>
      <c r="B22" s="18" t="s">
        <v>744</v>
      </c>
      <c r="C22" s="19">
        <f>SUM(C23:C30)</f>
        <v>3200</v>
      </c>
      <c r="D22" s="24">
        <f>SUM(D23:D30)</f>
        <v>16788.23</v>
      </c>
    </row>
    <row r="23" ht="17.25" customHeight="1" spans="1:4">
      <c r="A23" s="20">
        <v>2120801</v>
      </c>
      <c r="B23" s="21" t="s">
        <v>745</v>
      </c>
      <c r="C23" s="23">
        <v>0</v>
      </c>
      <c r="D23" s="23">
        <v>13000</v>
      </c>
    </row>
    <row r="24" ht="17.25" hidden="1" customHeight="1" spans="1:4">
      <c r="A24" s="20">
        <v>2120802</v>
      </c>
      <c r="B24" s="21" t="s">
        <v>746</v>
      </c>
      <c r="C24" s="23"/>
      <c r="D24" s="23">
        <v>0</v>
      </c>
    </row>
    <row r="25" ht="17.25" hidden="1" customHeight="1" spans="1:4">
      <c r="A25" s="20">
        <v>2120803</v>
      </c>
      <c r="B25" s="21" t="s">
        <v>747</v>
      </c>
      <c r="C25" s="23"/>
      <c r="D25" s="23">
        <v>0</v>
      </c>
    </row>
    <row r="26" ht="17.25" customHeight="1" spans="1:4">
      <c r="A26" s="20">
        <v>2120804</v>
      </c>
      <c r="B26" s="21" t="s">
        <v>748</v>
      </c>
      <c r="C26" s="25">
        <v>0</v>
      </c>
      <c r="D26" s="26">
        <v>212.74</v>
      </c>
    </row>
    <row r="27" ht="17.25" hidden="1" customHeight="1" spans="1:4">
      <c r="A27" s="20">
        <v>2120805</v>
      </c>
      <c r="B27" s="21" t="s">
        <v>749</v>
      </c>
      <c r="C27" s="23"/>
      <c r="D27" s="23">
        <v>0</v>
      </c>
    </row>
    <row r="28" ht="17.25" customHeight="1" spans="1:4">
      <c r="A28" s="20">
        <v>2120806</v>
      </c>
      <c r="B28" s="21" t="s">
        <v>750</v>
      </c>
      <c r="C28" s="25">
        <v>67</v>
      </c>
      <c r="D28" s="26">
        <v>60.09</v>
      </c>
    </row>
    <row r="29" ht="17.25" customHeight="1" spans="1:4">
      <c r="A29" s="20">
        <v>2120815</v>
      </c>
      <c r="B29" s="21" t="s">
        <v>751</v>
      </c>
      <c r="C29" s="25">
        <v>1133</v>
      </c>
      <c r="D29" s="26">
        <v>1127.97</v>
      </c>
    </row>
    <row r="30" ht="17.25" customHeight="1" spans="1:4">
      <c r="A30" s="20">
        <v>2120899</v>
      </c>
      <c r="B30" s="21" t="s">
        <v>752</v>
      </c>
      <c r="C30" s="25">
        <v>2000</v>
      </c>
      <c r="D30" s="26">
        <v>2387.43</v>
      </c>
    </row>
    <row r="31" ht="30.75" hidden="1" customHeight="1" spans="1:4">
      <c r="A31" s="17">
        <v>21211</v>
      </c>
      <c r="B31" s="18" t="s">
        <v>753</v>
      </c>
      <c r="C31" s="27">
        <v>0</v>
      </c>
      <c r="D31" s="27">
        <v>0</v>
      </c>
    </row>
    <row r="32" ht="17.25" hidden="1" customHeight="1" spans="1:4">
      <c r="A32" s="17">
        <v>21213</v>
      </c>
      <c r="B32" s="18" t="s">
        <v>754</v>
      </c>
      <c r="C32" s="19">
        <f>C33+C34+C35</f>
        <v>0</v>
      </c>
      <c r="D32" s="24">
        <f>SUM(D33:D35)</f>
        <v>0</v>
      </c>
    </row>
    <row r="33" ht="17.25" hidden="1" customHeight="1" spans="1:4">
      <c r="A33" s="20">
        <v>2121301</v>
      </c>
      <c r="B33" s="21" t="s">
        <v>755</v>
      </c>
      <c r="C33" s="22"/>
      <c r="D33" s="26"/>
    </row>
    <row r="34" ht="17.25" hidden="1" customHeight="1" spans="1:4">
      <c r="A34" s="20">
        <v>2121302</v>
      </c>
      <c r="B34" s="21" t="s">
        <v>756</v>
      </c>
      <c r="C34" s="23"/>
      <c r="D34" s="23"/>
    </row>
    <row r="35" ht="17.25" hidden="1" customHeight="1" spans="1:4">
      <c r="A35" s="20">
        <v>2121399</v>
      </c>
      <c r="B35" s="21" t="s">
        <v>757</v>
      </c>
      <c r="C35" s="23"/>
      <c r="D35" s="23"/>
    </row>
    <row r="36" ht="17.25" customHeight="1" spans="1:4">
      <c r="A36" s="17">
        <v>21214</v>
      </c>
      <c r="B36" s="18" t="s">
        <v>758</v>
      </c>
      <c r="C36" s="19">
        <f>SUM(C37:C39)</f>
        <v>648</v>
      </c>
      <c r="D36" s="19">
        <f>SUM(D37:D39)</f>
        <v>385.74</v>
      </c>
    </row>
    <row r="37" ht="17.25" hidden="1" customHeight="1" spans="1:4">
      <c r="A37" s="20">
        <v>2121401</v>
      </c>
      <c r="B37" s="21" t="s">
        <v>759</v>
      </c>
      <c r="C37" s="23"/>
      <c r="D37" s="23"/>
    </row>
    <row r="38" ht="17.25" hidden="1" customHeight="1" spans="1:4">
      <c r="A38" s="20">
        <v>2121402</v>
      </c>
      <c r="B38" s="21" t="s">
        <v>760</v>
      </c>
      <c r="C38" s="23"/>
      <c r="D38" s="23"/>
    </row>
    <row r="39" ht="17.25" customHeight="1" spans="1:4">
      <c r="A39" s="20">
        <v>2121499</v>
      </c>
      <c r="B39" s="21" t="s">
        <v>761</v>
      </c>
      <c r="C39" s="25">
        <v>648</v>
      </c>
      <c r="D39" s="25">
        <v>385.74</v>
      </c>
    </row>
    <row r="40" ht="17.25" hidden="1" customHeight="1" spans="1:4">
      <c r="A40" s="17">
        <v>21215</v>
      </c>
      <c r="B40" s="18" t="s">
        <v>762</v>
      </c>
      <c r="C40" s="24">
        <f>C41</f>
        <v>0</v>
      </c>
      <c r="D40" s="24">
        <f>D41</f>
        <v>0</v>
      </c>
    </row>
    <row r="41" ht="17.25" hidden="1" customHeight="1" spans="1:4">
      <c r="A41" s="20">
        <v>2121501</v>
      </c>
      <c r="B41" s="21" t="s">
        <v>763</v>
      </c>
      <c r="C41" s="22"/>
      <c r="D41" s="26"/>
    </row>
    <row r="42" ht="17.25" hidden="1" customHeight="1" spans="1:4">
      <c r="A42" s="17">
        <v>21218</v>
      </c>
      <c r="B42" s="18" t="s">
        <v>764</v>
      </c>
      <c r="C42" s="22"/>
      <c r="D42" s="22"/>
    </row>
    <row r="43" ht="17.25" hidden="1" customHeight="1" spans="1:4">
      <c r="A43" s="20">
        <v>2121801</v>
      </c>
      <c r="B43" s="21" t="s">
        <v>765</v>
      </c>
      <c r="C43" s="23"/>
      <c r="D43" s="23"/>
    </row>
    <row r="44" ht="17.25" hidden="1" customHeight="1" spans="1:4">
      <c r="A44" s="17">
        <v>213</v>
      </c>
      <c r="B44" s="18" t="s">
        <v>484</v>
      </c>
      <c r="C44" s="19">
        <f>C45+C48</f>
        <v>0</v>
      </c>
      <c r="D44" s="19">
        <f>D45+D48</f>
        <v>0</v>
      </c>
    </row>
    <row r="45" ht="17.25" hidden="1" customHeight="1" spans="1:4">
      <c r="A45" s="17">
        <v>21366</v>
      </c>
      <c r="B45" s="18" t="s">
        <v>766</v>
      </c>
      <c r="C45" s="19">
        <f>C46+C47</f>
        <v>0</v>
      </c>
      <c r="D45" s="24">
        <f>SUM(D46:D47)</f>
        <v>0</v>
      </c>
    </row>
    <row r="46" ht="17.25" hidden="1" customHeight="1" spans="1:4">
      <c r="A46" s="20">
        <v>2136601</v>
      </c>
      <c r="B46" s="21" t="s">
        <v>740</v>
      </c>
      <c r="C46" s="23"/>
      <c r="D46" s="23"/>
    </row>
    <row r="47" ht="17.25" hidden="1" customHeight="1" spans="1:4">
      <c r="A47" s="20">
        <v>2136699</v>
      </c>
      <c r="B47" s="21" t="s">
        <v>767</v>
      </c>
      <c r="C47" s="23"/>
      <c r="D47" s="23"/>
    </row>
    <row r="48" ht="17.25" hidden="1" customHeight="1" spans="1:4">
      <c r="A48" s="17">
        <v>21369</v>
      </c>
      <c r="B48" s="18" t="s">
        <v>768</v>
      </c>
      <c r="C48" s="19">
        <f>C49</f>
        <v>0</v>
      </c>
      <c r="D48" s="19">
        <f>D49</f>
        <v>0</v>
      </c>
    </row>
    <row r="49" ht="17.25" hidden="1" customHeight="1" spans="1:4">
      <c r="A49" s="20">
        <v>2136902</v>
      </c>
      <c r="B49" s="21" t="s">
        <v>769</v>
      </c>
      <c r="C49" s="23"/>
      <c r="D49" s="23"/>
    </row>
    <row r="50" ht="17.25" hidden="1" customHeight="1" spans="1:4">
      <c r="A50" s="17">
        <v>214</v>
      </c>
      <c r="B50" s="18" t="s">
        <v>540</v>
      </c>
      <c r="C50" s="19">
        <f>C51+C53</f>
        <v>0</v>
      </c>
      <c r="D50" s="24">
        <f>D51+D53</f>
        <v>0</v>
      </c>
    </row>
    <row r="51" ht="17.25" hidden="1" customHeight="1" spans="1:4">
      <c r="A51" s="17">
        <v>21462</v>
      </c>
      <c r="B51" s="18" t="s">
        <v>770</v>
      </c>
      <c r="C51" s="19">
        <f>C52</f>
        <v>0</v>
      </c>
      <c r="D51" s="24">
        <f>D52</f>
        <v>0</v>
      </c>
    </row>
    <row r="52" ht="17.25" hidden="1" customHeight="1" spans="1:4">
      <c r="A52" s="20">
        <v>2146299</v>
      </c>
      <c r="B52" s="21" t="s">
        <v>771</v>
      </c>
      <c r="C52" s="22"/>
      <c r="D52" s="22"/>
    </row>
    <row r="53" ht="17.25" hidden="1" customHeight="1" spans="1:4">
      <c r="A53" s="17">
        <v>21463</v>
      </c>
      <c r="B53" s="18" t="s">
        <v>772</v>
      </c>
      <c r="C53" s="19">
        <f>C54</f>
        <v>0</v>
      </c>
      <c r="D53" s="24">
        <f>D54</f>
        <v>0</v>
      </c>
    </row>
    <row r="54" ht="17.25" hidden="1" customHeight="1" spans="1:4">
      <c r="A54" s="20">
        <v>2146399</v>
      </c>
      <c r="B54" s="21" t="s">
        <v>773</v>
      </c>
      <c r="C54" s="22"/>
      <c r="D54" s="22"/>
    </row>
    <row r="55" ht="17.25" customHeight="1" spans="1:4">
      <c r="A55" s="17">
        <v>229</v>
      </c>
      <c r="B55" s="18" t="s">
        <v>626</v>
      </c>
      <c r="C55" s="19">
        <f>C56+C58+C61</f>
        <v>0</v>
      </c>
      <c r="D55" s="19">
        <f>D56+D58+D61</f>
        <v>5.55</v>
      </c>
    </row>
    <row r="56" ht="30" hidden="1" customHeight="1" spans="1:4">
      <c r="A56" s="17">
        <v>22904</v>
      </c>
      <c r="B56" s="18" t="s">
        <v>774</v>
      </c>
      <c r="C56" s="27">
        <f>C57</f>
        <v>0</v>
      </c>
      <c r="D56" s="27">
        <f>D57</f>
        <v>0</v>
      </c>
    </row>
    <row r="57" ht="46.5" hidden="1" customHeight="1" spans="1:4">
      <c r="A57" s="20">
        <v>2290402</v>
      </c>
      <c r="B57" s="21" t="s">
        <v>775</v>
      </c>
      <c r="C57" s="23"/>
      <c r="D57" s="23"/>
    </row>
    <row r="58" ht="17.25" hidden="1" customHeight="1" spans="1:4">
      <c r="A58" s="17">
        <v>22908</v>
      </c>
      <c r="B58" s="18" t="s">
        <v>776</v>
      </c>
      <c r="C58" s="19">
        <f>SUM(C59:C60)</f>
        <v>0</v>
      </c>
      <c r="D58" s="19">
        <f>SUM(D59:D60)</f>
        <v>0</v>
      </c>
    </row>
    <row r="59" ht="17.25" hidden="1" customHeight="1" spans="1:4">
      <c r="A59" s="20">
        <v>2290804</v>
      </c>
      <c r="B59" s="21" t="s">
        <v>777</v>
      </c>
      <c r="C59" s="23"/>
      <c r="D59" s="23"/>
    </row>
    <row r="60" ht="17.25" hidden="1" customHeight="1" spans="1:4">
      <c r="A60" s="20">
        <v>2290805</v>
      </c>
      <c r="B60" s="21" t="s">
        <v>778</v>
      </c>
      <c r="C60" s="23"/>
      <c r="D60" s="23"/>
    </row>
    <row r="61" ht="17.25" customHeight="1" spans="1:4">
      <c r="A61" s="17">
        <v>22960</v>
      </c>
      <c r="B61" s="18" t="s">
        <v>779</v>
      </c>
      <c r="C61" s="19">
        <f>SUM(C62:C67)</f>
        <v>0</v>
      </c>
      <c r="D61" s="19">
        <f>SUM(D62:D67)</f>
        <v>5.55</v>
      </c>
    </row>
    <row r="62" ht="17.25" customHeight="1" spans="1:4">
      <c r="A62" s="20">
        <v>2296002</v>
      </c>
      <c r="B62" s="21" t="s">
        <v>780</v>
      </c>
      <c r="C62" s="25">
        <v>0</v>
      </c>
      <c r="D62" s="28">
        <v>4.7</v>
      </c>
    </row>
    <row r="63" ht="17.25" customHeight="1" spans="1:4">
      <c r="A63" s="20">
        <v>2296003</v>
      </c>
      <c r="B63" s="21" t="s">
        <v>781</v>
      </c>
      <c r="C63" s="25">
        <v>0</v>
      </c>
      <c r="D63" s="28">
        <v>0.46</v>
      </c>
    </row>
    <row r="64" ht="17.25" hidden="1" customHeight="1" spans="1:4">
      <c r="A64" s="20">
        <v>2296004</v>
      </c>
      <c r="B64" s="21" t="s">
        <v>782</v>
      </c>
      <c r="C64" s="23">
        <v>0</v>
      </c>
      <c r="D64" s="23">
        <v>0</v>
      </c>
    </row>
    <row r="65" ht="17.25" customHeight="1" spans="1:4">
      <c r="A65" s="20">
        <v>2296006</v>
      </c>
      <c r="B65" s="21" t="s">
        <v>783</v>
      </c>
      <c r="C65" s="25">
        <v>0</v>
      </c>
      <c r="D65" s="28">
        <v>0.39</v>
      </c>
    </row>
    <row r="66" ht="17.25" hidden="1" customHeight="1" spans="1:4">
      <c r="A66" s="20">
        <v>2296013</v>
      </c>
      <c r="B66" s="21" t="s">
        <v>784</v>
      </c>
      <c r="C66" s="23">
        <v>0</v>
      </c>
      <c r="D66" s="23"/>
    </row>
    <row r="67" ht="17.25" hidden="1" customHeight="1" spans="1:4">
      <c r="A67" s="20">
        <v>2296099</v>
      </c>
      <c r="B67" s="21" t="s">
        <v>785</v>
      </c>
      <c r="C67" s="23">
        <v>0</v>
      </c>
      <c r="D67" s="23"/>
    </row>
    <row r="68" ht="17.25" hidden="1" customHeight="1" spans="1:4">
      <c r="A68" s="17">
        <v>232</v>
      </c>
      <c r="B68" s="18" t="s">
        <v>629</v>
      </c>
      <c r="C68" s="19">
        <f>C69</f>
        <v>0</v>
      </c>
      <c r="D68" s="19">
        <f>D69</f>
        <v>0</v>
      </c>
    </row>
    <row r="69" ht="17.25" hidden="1" customHeight="1" spans="1:4">
      <c r="A69" s="17">
        <v>23204</v>
      </c>
      <c r="B69" s="18" t="s">
        <v>786</v>
      </c>
      <c r="C69" s="19">
        <f>SUM(C70:C73)</f>
        <v>0</v>
      </c>
      <c r="D69" s="19">
        <f>SUM(D70:D73)</f>
        <v>0</v>
      </c>
    </row>
    <row r="70" ht="17.25" hidden="1" customHeight="1" spans="1:4">
      <c r="A70" s="20">
        <v>2320411</v>
      </c>
      <c r="B70" s="21" t="s">
        <v>787</v>
      </c>
      <c r="C70" s="23"/>
      <c r="D70" s="23"/>
    </row>
    <row r="71" ht="17.25" hidden="1" customHeight="1" spans="1:4">
      <c r="A71" s="20">
        <v>2320431</v>
      </c>
      <c r="B71" s="21" t="s">
        <v>788</v>
      </c>
      <c r="C71" s="23"/>
      <c r="D71" s="23"/>
    </row>
    <row r="72" ht="26.25" hidden="1" customHeight="1" spans="1:4">
      <c r="A72" s="20">
        <v>2320498</v>
      </c>
      <c r="B72" s="21" t="s">
        <v>789</v>
      </c>
      <c r="C72" s="23"/>
      <c r="D72" s="23"/>
    </row>
    <row r="73" ht="17.25" hidden="1" customHeight="1" spans="1:4">
      <c r="A73" s="20">
        <v>2320499</v>
      </c>
      <c r="B73" s="21" t="s">
        <v>790</v>
      </c>
      <c r="C73" s="23"/>
      <c r="D73" s="23"/>
    </row>
    <row r="74" ht="17.25" hidden="1" customHeight="1" spans="1:4">
      <c r="A74" s="17">
        <v>233</v>
      </c>
      <c r="B74" s="18" t="s">
        <v>632</v>
      </c>
      <c r="C74" s="19">
        <f>C75</f>
        <v>0</v>
      </c>
      <c r="D74" s="19">
        <f>D75</f>
        <v>0</v>
      </c>
    </row>
    <row r="75" ht="17.25" hidden="1" customHeight="1" spans="1:4">
      <c r="A75" s="17">
        <v>23304</v>
      </c>
      <c r="B75" s="18" t="s">
        <v>791</v>
      </c>
      <c r="C75" s="19">
        <f>SUM(C76:C77)</f>
        <v>0</v>
      </c>
      <c r="D75" s="19">
        <f>SUM(D76:D77)</f>
        <v>0</v>
      </c>
    </row>
    <row r="76" ht="17.25" hidden="1" customHeight="1" spans="1:4">
      <c r="A76" s="20">
        <v>2330411</v>
      </c>
      <c r="B76" s="21" t="s">
        <v>792</v>
      </c>
      <c r="C76" s="23"/>
      <c r="D76" s="23"/>
    </row>
    <row r="77" ht="17.25" hidden="1" customHeight="1" spans="1:4">
      <c r="A77" s="20">
        <v>2330498</v>
      </c>
      <c r="B77" s="21" t="s">
        <v>793</v>
      </c>
      <c r="C77" s="23"/>
      <c r="D77" s="23"/>
    </row>
    <row r="78" ht="17.25" hidden="1" customHeight="1" spans="1:4">
      <c r="A78" s="17">
        <v>234</v>
      </c>
      <c r="B78" s="18" t="s">
        <v>794</v>
      </c>
      <c r="C78" s="27">
        <f>C79+C84</f>
        <v>0</v>
      </c>
      <c r="D78" s="27">
        <f>D79+D84</f>
        <v>0</v>
      </c>
    </row>
    <row r="79" ht="17.25" hidden="1" customHeight="1" spans="1:4">
      <c r="A79" s="17">
        <v>23401</v>
      </c>
      <c r="B79" s="18" t="s">
        <v>795</v>
      </c>
      <c r="C79" s="27">
        <f>SUM(C80:C83)</f>
        <v>0</v>
      </c>
      <c r="D79" s="27">
        <f>SUM(D80:D83)</f>
        <v>0</v>
      </c>
    </row>
    <row r="80" ht="17.25" hidden="1" customHeight="1" spans="1:4">
      <c r="A80" s="20">
        <v>2340101</v>
      </c>
      <c r="B80" s="21" t="s">
        <v>796</v>
      </c>
      <c r="C80" s="23"/>
      <c r="D80" s="23"/>
    </row>
    <row r="81" ht="17.25" hidden="1" customHeight="1" spans="1:4">
      <c r="A81" s="20">
        <v>2340102</v>
      </c>
      <c r="B81" s="21" t="s">
        <v>797</v>
      </c>
      <c r="C81" s="23"/>
      <c r="D81" s="23"/>
    </row>
    <row r="82" ht="17.25" hidden="1" customHeight="1" spans="1:4">
      <c r="A82" s="20">
        <v>2340108</v>
      </c>
      <c r="B82" s="21" t="s">
        <v>798</v>
      </c>
      <c r="C82" s="23"/>
      <c r="D82" s="23"/>
    </row>
    <row r="83" ht="17.25" hidden="1" customHeight="1" spans="1:4">
      <c r="A83" s="20">
        <v>2340109</v>
      </c>
      <c r="B83" s="21" t="s">
        <v>799</v>
      </c>
      <c r="C83" s="23"/>
      <c r="D83" s="23"/>
    </row>
    <row r="84" ht="17.25" hidden="1" customHeight="1" spans="1:4">
      <c r="A84" s="17">
        <v>23402</v>
      </c>
      <c r="B84" s="18" t="s">
        <v>800</v>
      </c>
      <c r="C84" s="27"/>
      <c r="D84" s="27"/>
    </row>
    <row r="85" ht="17.25" hidden="1" customHeight="1" spans="1:4">
      <c r="A85" s="20">
        <v>2340299</v>
      </c>
      <c r="B85" s="21" t="s">
        <v>801</v>
      </c>
      <c r="C85" s="23"/>
      <c r="D85" s="23"/>
    </row>
    <row r="86" ht="17.25" customHeight="1" spans="1:4">
      <c r="A86" s="17" t="s">
        <v>57</v>
      </c>
      <c r="B86" s="18"/>
      <c r="C86" s="19">
        <v>0</v>
      </c>
      <c r="D86" s="19">
        <v>0</v>
      </c>
    </row>
    <row r="87" ht="17.25" hidden="1" customHeight="1" spans="1:4">
      <c r="A87" s="20">
        <v>2300402</v>
      </c>
      <c r="B87" s="29" t="s">
        <v>802</v>
      </c>
      <c r="C87" s="23"/>
      <c r="D87" s="23"/>
    </row>
    <row r="88" ht="17.25" customHeight="1" spans="1:4">
      <c r="A88" s="17" t="s">
        <v>59</v>
      </c>
      <c r="B88" s="30"/>
      <c r="C88" s="19">
        <v>0</v>
      </c>
      <c r="D88" s="19">
        <v>0</v>
      </c>
    </row>
    <row r="89" ht="17.25" hidden="1" customHeight="1" spans="1:4">
      <c r="A89" s="20">
        <v>23104</v>
      </c>
      <c r="B89" s="29" t="s">
        <v>803</v>
      </c>
      <c r="C89" s="22">
        <v>0</v>
      </c>
      <c r="D89" s="22">
        <v>0</v>
      </c>
    </row>
    <row r="90" ht="17.25" customHeight="1" spans="1:4">
      <c r="A90" s="17" t="s">
        <v>804</v>
      </c>
      <c r="B90" s="18"/>
      <c r="C90" s="19">
        <f>C91</f>
        <v>0</v>
      </c>
      <c r="D90" s="19">
        <f>D91</f>
        <v>0</v>
      </c>
    </row>
    <row r="91" ht="17.25" hidden="1" customHeight="1" spans="1:4">
      <c r="A91" s="20">
        <v>2300802</v>
      </c>
      <c r="B91" s="21" t="s">
        <v>805</v>
      </c>
      <c r="C91" s="23"/>
      <c r="D91" s="23"/>
    </row>
    <row r="92" ht="17.25" customHeight="1" spans="1:4">
      <c r="A92" s="17" t="s">
        <v>806</v>
      </c>
      <c r="B92" s="18"/>
      <c r="C92" s="19">
        <f>C93</f>
        <v>0</v>
      </c>
      <c r="D92" s="19">
        <f>D93</f>
        <v>0</v>
      </c>
    </row>
    <row r="93" ht="17.25" hidden="1" customHeight="1" spans="1:4">
      <c r="A93" s="20">
        <v>2300902</v>
      </c>
      <c r="B93" s="21" t="s">
        <v>807</v>
      </c>
      <c r="C93" s="23"/>
      <c r="D93" s="23"/>
    </row>
    <row r="94" ht="17.25" customHeight="1" spans="1:4">
      <c r="A94" s="31" t="s">
        <v>645</v>
      </c>
      <c r="B94" s="32"/>
      <c r="C94" s="19">
        <f>C7+C86+C88+C90+C92</f>
        <v>3848</v>
      </c>
      <c r="D94" s="19">
        <f>D7+D86+D88+D90+D92</f>
        <v>17179.52</v>
      </c>
    </row>
    <row r="95" s="11" customFormat="1" ht="13.5" customHeight="1"/>
  </sheetData>
  <mergeCells count="4">
    <mergeCell ref="A1:D1"/>
    <mergeCell ref="A5:D5"/>
    <mergeCell ref="A94:B94"/>
    <mergeCell ref="A2:D4"/>
  </mergeCells>
  <printOptions horizontalCentered="1"/>
  <pageMargins left="0.511811023622047" right="0.31496062992126" top="0.551181102362205" bottom="0.551181102362205" header="0.31496062992126" footer="0.31496062992126"/>
  <pageSetup paperSize="9" scale="90" orientation="portrait"/>
  <headerFooter>
    <oddFooter>&amp;C&amp;"宋体,常规"&amp;12第 &amp;"宋体,常规"&amp;12&amp;P&amp;"宋体,常规"&amp;12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  <pageSetUpPr fitToPage="1"/>
  </sheetPr>
  <dimension ref="A1:C12"/>
  <sheetViews>
    <sheetView tabSelected="1" zoomScale="55" zoomScaleNormal="55" workbookViewId="0">
      <selection activeCell="G6" sqref="G6"/>
    </sheetView>
  </sheetViews>
  <sheetFormatPr defaultColWidth="9" defaultRowHeight="14.4" outlineLevelCol="2"/>
  <cols>
    <col min="1" max="1" width="56.3333333333333" style="1" customWidth="1"/>
    <col min="2" max="2" width="25.2222222222222" style="1" customWidth="1"/>
    <col min="3" max="3" width="22.1111111111111" style="1" customWidth="1"/>
    <col min="4" max="16384" width="9" style="1"/>
  </cols>
  <sheetData>
    <row r="1" spans="1:1">
      <c r="A1" s="1" t="s">
        <v>808</v>
      </c>
    </row>
    <row r="2" ht="30.75" customHeight="1" spans="1:3">
      <c r="A2" s="2" t="s">
        <v>809</v>
      </c>
      <c r="B2" s="2"/>
      <c r="C2" s="2"/>
    </row>
    <row r="3" ht="18.75" customHeight="1" spans="3:3">
      <c r="C3" s="3" t="s">
        <v>2</v>
      </c>
    </row>
    <row r="4" ht="24" customHeight="1" spans="1:3">
      <c r="A4" s="4" t="s">
        <v>810</v>
      </c>
      <c r="B4" s="5" t="s">
        <v>4</v>
      </c>
      <c r="C4" s="6" t="s">
        <v>5</v>
      </c>
    </row>
    <row r="5" ht="27" customHeight="1" spans="1:3">
      <c r="A5" s="7" t="s">
        <v>811</v>
      </c>
      <c r="B5" s="8">
        <f>B6+B7+B10</f>
        <v>73</v>
      </c>
      <c r="C5" s="8">
        <f>C6+C7+C10</f>
        <v>21</v>
      </c>
    </row>
    <row r="6" ht="27" customHeight="1" spans="1:3">
      <c r="A6" s="7" t="s">
        <v>812</v>
      </c>
      <c r="B6" s="8">
        <v>0</v>
      </c>
      <c r="C6" s="8">
        <v>0</v>
      </c>
    </row>
    <row r="7" ht="27" customHeight="1" spans="1:3">
      <c r="A7" s="7" t="s">
        <v>813</v>
      </c>
      <c r="B7" s="8">
        <f>SUM(B8:B9)</f>
        <v>30</v>
      </c>
      <c r="C7" s="8">
        <f>SUM(C8:C9)</f>
        <v>12</v>
      </c>
    </row>
    <row r="8" ht="27" customHeight="1" spans="1:3">
      <c r="A8" s="7" t="s">
        <v>814</v>
      </c>
      <c r="B8" s="8">
        <v>0</v>
      </c>
      <c r="C8" s="8">
        <v>0</v>
      </c>
    </row>
    <row r="9" ht="27" customHeight="1" spans="1:3">
      <c r="A9" s="7" t="s">
        <v>815</v>
      </c>
      <c r="B9" s="9">
        <v>30</v>
      </c>
      <c r="C9" s="9">
        <v>12</v>
      </c>
    </row>
    <row r="10" ht="27" customHeight="1" spans="1:3">
      <c r="A10" s="7" t="s">
        <v>816</v>
      </c>
      <c r="B10" s="9">
        <v>43</v>
      </c>
      <c r="C10" s="9">
        <v>9</v>
      </c>
    </row>
    <row r="12" ht="30.75" customHeight="1" spans="1:3">
      <c r="A12" s="10" t="s">
        <v>817</v>
      </c>
      <c r="B12" s="10"/>
      <c r="C12" s="10"/>
    </row>
  </sheetData>
  <mergeCells count="2">
    <mergeCell ref="A2:C2"/>
    <mergeCell ref="A12:C12"/>
  </mergeCells>
  <printOptions horizontalCentered="1"/>
  <pageMargins left="0.748031496062992" right="0.748031496062992" top="0.984251968503937" bottom="0.984251968503937" header="0.511811023622047" footer="0.511811023622047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表1.2022年一般公共预算收支决算表</vt:lpstr>
      <vt:lpstr>表2.2022年一般公共预算收入决算表</vt:lpstr>
      <vt:lpstr>表3.2022年一般公共预算支出决算表</vt:lpstr>
      <vt:lpstr>表4.2022年一般公共预算支出决算表（按经济分类）</vt:lpstr>
      <vt:lpstr>表5.2022年政府性基金收入决算</vt:lpstr>
      <vt:lpstr>表6.2022年政府性基金支出决算表</vt:lpstr>
      <vt:lpstr>表7.2022年一般公共预算“三公”经费决算表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Administrator</cp:lastModifiedBy>
  <cp:revision>0</cp:revision>
  <dcterms:created xsi:type="dcterms:W3CDTF">2018-08-15T07:08:00Z</dcterms:created>
  <cp:lastPrinted>2023-09-14T08:54:00Z</cp:lastPrinted>
  <dcterms:modified xsi:type="dcterms:W3CDTF">2023-12-06T03:13:40Z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D28103D1613F4C8B83F43E3E9A4EB5E2</vt:lpwstr>
  </property>
</Properties>
</file>