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36" yWindow="84" windowWidth="10068" windowHeight="9468" tabRatio="937" activeTab="1"/>
  </bookViews>
  <sheets>
    <sheet name="表1.2023年一般公共预算收支决算表" sheetId="20" r:id="rId1"/>
    <sheet name="表2.2023年一般公共预算收入决算表" sheetId="19" r:id="rId2"/>
    <sheet name="表3.2023年一般公共预算支出决算表" sheetId="23" r:id="rId3"/>
    <sheet name="表4.2023年一般公共预算支出决算表（按经济分类）" sheetId="24" r:id="rId4"/>
    <sheet name="表5.2023年政府性基金收入决算" sheetId="26" r:id="rId5"/>
    <sheet name="表6.2023年政府性基金支出决算表" sheetId="13" r:id="rId6"/>
    <sheet name="表7.2023年一般公共预算“三公”经费决算表" sheetId="25" r:id="rId7"/>
  </sheets>
  <definedNames>
    <definedName name="_xlnm._FilterDatabase" localSheetId="2" hidden="1">表3.2023年一般公共预算支出决算表!$A$6:$F$672</definedName>
    <definedName name="_xlnm.Print_Titles" localSheetId="0">表1.2023年一般公共预算收支决算表!$1:$4</definedName>
    <definedName name="_xlnm.Print_Titles" localSheetId="1">表2.2023年一般公共预算收入决算表!$1:$5</definedName>
    <definedName name="_xlnm.Print_Titles" localSheetId="2">表3.2023年一般公共预算支出决算表!$1:$4</definedName>
    <definedName name="_xlnm.Print_Titles" localSheetId="5">表6.2023年政府性基金支出决算表!$1:$6</definedName>
  </definedNames>
  <calcPr calcId="144525"/>
</workbook>
</file>

<file path=xl/calcChain.xml><?xml version="1.0" encoding="utf-8"?>
<calcChain xmlns="http://schemas.openxmlformats.org/spreadsheetml/2006/main">
  <c r="C32" i="20" l="1"/>
  <c r="G30" i="20"/>
  <c r="E432" i="23" l="1"/>
  <c r="E29" i="24" l="1"/>
  <c r="E7" i="23" l="1"/>
  <c r="E415" i="23" l="1"/>
  <c r="E330" i="23" l="1"/>
  <c r="E30" i="20" l="1"/>
  <c r="E41" i="20" s="1"/>
  <c r="D62" i="24"/>
  <c r="D60" i="24" s="1"/>
  <c r="D57" i="24"/>
  <c r="D53" i="24"/>
  <c r="D51" i="24"/>
  <c r="D45" i="24"/>
  <c r="D43" i="24"/>
  <c r="D39" i="24"/>
  <c r="D36" i="24"/>
  <c r="D32" i="24"/>
  <c r="D29" i="24"/>
  <c r="D22" i="24"/>
  <c r="D11" i="24"/>
  <c r="D6" i="24"/>
  <c r="D659" i="23"/>
  <c r="D657" i="23" s="1"/>
  <c r="D672" i="23" s="1"/>
  <c r="D655" i="23"/>
  <c r="D653" i="23"/>
  <c r="D652" i="23"/>
  <c r="D650" i="23"/>
  <c r="D641" i="23"/>
  <c r="D639" i="23"/>
  <c r="D637" i="23"/>
  <c r="D634" i="23"/>
  <c r="D628" i="23"/>
  <c r="D624" i="23"/>
  <c r="D619" i="23"/>
  <c r="D612" i="23"/>
  <c r="D608" i="23"/>
  <c r="D603" i="23"/>
  <c r="D600" i="23"/>
  <c r="D595" i="23"/>
  <c r="D588" i="23"/>
  <c r="D585" i="23"/>
  <c r="D584" i="23" s="1"/>
  <c r="D582" i="23"/>
  <c r="D580" i="23"/>
  <c r="D576" i="23"/>
  <c r="D572" i="23"/>
  <c r="D568" i="23"/>
  <c r="D566" i="23"/>
  <c r="D565" i="23" s="1"/>
  <c r="D562" i="23"/>
  <c r="D560" i="23"/>
  <c r="D555" i="23"/>
  <c r="D547" i="23"/>
  <c r="D544" i="23"/>
  <c r="D540" i="23"/>
  <c r="D536" i="23"/>
  <c r="D533" i="23"/>
  <c r="D515" i="23"/>
  <c r="D504" i="23"/>
  <c r="D481" i="23"/>
  <c r="D478" i="23"/>
  <c r="D476" i="23"/>
  <c r="D474" i="23"/>
  <c r="D472" i="23"/>
  <c r="D470" i="23"/>
  <c r="D463" i="23"/>
  <c r="D460" i="23"/>
  <c r="D458" i="23"/>
  <c r="D452" i="23"/>
  <c r="D450" i="23"/>
  <c r="D448" i="23"/>
  <c r="D443" i="23"/>
  <c r="D440" i="23"/>
  <c r="D433" i="23"/>
  <c r="D430" i="23"/>
  <c r="D428" i="23"/>
  <c r="D424" i="23"/>
  <c r="D422" i="23"/>
  <c r="D418" i="23"/>
  <c r="D415" i="23"/>
  <c r="D410" i="23"/>
  <c r="D404" i="23"/>
  <c r="D402" i="23"/>
  <c r="D394" i="23"/>
  <c r="D390" i="23"/>
  <c r="D384" i="23"/>
  <c r="D379" i="23"/>
  <c r="D376" i="23"/>
  <c r="D370" i="23"/>
  <c r="D367" i="23"/>
  <c r="D364" i="23"/>
  <c r="D361" i="23"/>
  <c r="D358" i="23"/>
  <c r="D355" i="23"/>
  <c r="D351" i="23"/>
  <c r="D343" i="23"/>
  <c r="D337" i="23"/>
  <c r="D330" i="23"/>
  <c r="D322" i="23"/>
  <c r="D317" i="23"/>
  <c r="D298" i="23"/>
  <c r="D292" i="23"/>
  <c r="D283" i="23"/>
  <c r="D278" i="23"/>
  <c r="D274" i="23"/>
  <c r="D270" i="23"/>
  <c r="D263" i="23"/>
  <c r="D260" i="23"/>
  <c r="D246" i="23"/>
  <c r="D243" i="23"/>
  <c r="D241" i="23"/>
  <c r="D237" i="23"/>
  <c r="D234" i="23"/>
  <c r="D231" i="23"/>
  <c r="D224" i="23"/>
  <c r="D219" i="23"/>
  <c r="D216" i="23"/>
  <c r="D214" i="23"/>
  <c r="D209" i="23"/>
  <c r="D202" i="23"/>
  <c r="D197" i="23"/>
  <c r="D194" i="23"/>
  <c r="D192" i="23"/>
  <c r="D188" i="23"/>
  <c r="D177" i="23"/>
  <c r="D172" i="23"/>
  <c r="D168" i="23"/>
  <c r="D160" i="23"/>
  <c r="D158" i="23"/>
  <c r="D155" i="23"/>
  <c r="D150" i="23"/>
  <c r="D147" i="23"/>
  <c r="D134" i="23"/>
  <c r="D131" i="23"/>
  <c r="D126" i="23"/>
  <c r="D121" i="23"/>
  <c r="D115" i="23"/>
  <c r="D109" i="23"/>
  <c r="D103" i="23"/>
  <c r="D99" i="23"/>
  <c r="D93" i="23"/>
  <c r="D88" i="23"/>
  <c r="D84" i="23"/>
  <c r="D77" i="23"/>
  <c r="D74" i="23"/>
  <c r="D72" i="23"/>
  <c r="D66" i="23"/>
  <c r="D62" i="23"/>
  <c r="D52" i="23"/>
  <c r="D44" i="23"/>
  <c r="D35" i="23"/>
  <c r="D26" i="23"/>
  <c r="D18" i="23"/>
  <c r="D7" i="23"/>
  <c r="D627" i="23" l="1"/>
  <c r="D599" i="23"/>
  <c r="D575" i="23"/>
  <c r="D245" i="23"/>
  <c r="D282" i="23"/>
  <c r="D432" i="23"/>
  <c r="D378" i="23"/>
  <c r="D233" i="23"/>
  <c r="D587" i="23"/>
  <c r="D462" i="23"/>
  <c r="D546" i="23"/>
  <c r="D611" i="23"/>
  <c r="D5" i="24"/>
  <c r="D76" i="24" s="1"/>
  <c r="D149" i="23"/>
  <c r="D196" i="23"/>
  <c r="D6" i="23"/>
  <c r="D480" i="23"/>
  <c r="D157" i="23"/>
  <c r="C7" i="23"/>
  <c r="C18" i="23"/>
  <c r="C26" i="23"/>
  <c r="C35" i="23"/>
  <c r="C44" i="23"/>
  <c r="C52" i="23"/>
  <c r="C62" i="23"/>
  <c r="C66" i="23"/>
  <c r="C72" i="23"/>
  <c r="C74" i="23"/>
  <c r="C77" i="23"/>
  <c r="C84" i="23"/>
  <c r="C88" i="23"/>
  <c r="C93" i="23"/>
  <c r="C99" i="23"/>
  <c r="C103" i="23"/>
  <c r="C109" i="23"/>
  <c r="C115" i="23"/>
  <c r="C121" i="23"/>
  <c r="C126" i="23"/>
  <c r="C131" i="23"/>
  <c r="C134" i="23"/>
  <c r="C147" i="23"/>
  <c r="C150" i="23"/>
  <c r="C155" i="23"/>
  <c r="C158" i="23"/>
  <c r="C160" i="23"/>
  <c r="C168" i="23"/>
  <c r="C172" i="23"/>
  <c r="C177" i="23"/>
  <c r="C188" i="23"/>
  <c r="C192" i="23"/>
  <c r="C194" i="23"/>
  <c r="C197" i="23"/>
  <c r="C202" i="23"/>
  <c r="C209" i="23"/>
  <c r="C214" i="23"/>
  <c r="C216" i="23"/>
  <c r="C219" i="23"/>
  <c r="C224" i="23"/>
  <c r="C231" i="23"/>
  <c r="C234" i="23"/>
  <c r="C233" i="23" s="1"/>
  <c r="C237" i="23"/>
  <c r="C241" i="23"/>
  <c r="C243" i="23"/>
  <c r="C246" i="23"/>
  <c r="C260" i="23"/>
  <c r="C263" i="23"/>
  <c r="C270" i="23"/>
  <c r="C274" i="23"/>
  <c r="C278" i="23"/>
  <c r="C283" i="23"/>
  <c r="C292" i="23"/>
  <c r="C298" i="23"/>
  <c r="C317" i="23"/>
  <c r="C322" i="23"/>
  <c r="C330" i="23"/>
  <c r="C337" i="23"/>
  <c r="C343" i="23"/>
  <c r="C351" i="23"/>
  <c r="C355" i="23"/>
  <c r="C358" i="23"/>
  <c r="C361" i="23"/>
  <c r="C364" i="23"/>
  <c r="C367" i="23"/>
  <c r="C370" i="23"/>
  <c r="C376" i="23"/>
  <c r="C379" i="23"/>
  <c r="C384" i="23"/>
  <c r="C390" i="23"/>
  <c r="C394" i="23"/>
  <c r="C402" i="23"/>
  <c r="C404" i="23"/>
  <c r="C410" i="23"/>
  <c r="C415" i="23"/>
  <c r="C418" i="23"/>
  <c r="C422" i="23"/>
  <c r="C424" i="23"/>
  <c r="C428" i="23"/>
  <c r="C430" i="23"/>
  <c r="C433" i="23"/>
  <c r="C440" i="23"/>
  <c r="C443" i="23"/>
  <c r="C448" i="23"/>
  <c r="C450" i="23"/>
  <c r="C452" i="23"/>
  <c r="C458" i="23"/>
  <c r="C460" i="23"/>
  <c r="C463" i="23"/>
  <c r="C462" i="23" s="1"/>
  <c r="C470" i="23"/>
  <c r="C472" i="23"/>
  <c r="C474" i="23"/>
  <c r="C476" i="23"/>
  <c r="C478" i="23"/>
  <c r="C481" i="23"/>
  <c r="C504" i="23"/>
  <c r="C515" i="23"/>
  <c r="C533" i="23"/>
  <c r="C536" i="23"/>
  <c r="C540" i="23"/>
  <c r="C544" i="23"/>
  <c r="C547" i="23"/>
  <c r="C555" i="23"/>
  <c r="C560" i="23"/>
  <c r="C562" i="23"/>
  <c r="C566" i="23"/>
  <c r="C565" i="23" s="1"/>
  <c r="C568" i="23"/>
  <c r="C572" i="23"/>
  <c r="C576" i="23"/>
  <c r="C580" i="23"/>
  <c r="C582" i="23"/>
  <c r="C585" i="23"/>
  <c r="C584" i="23" s="1"/>
  <c r="C588" i="23"/>
  <c r="C587" i="23" s="1"/>
  <c r="C595" i="23"/>
  <c r="C600" i="23"/>
  <c r="C603" i="23"/>
  <c r="C608" i="23"/>
  <c r="C612" i="23"/>
  <c r="C619" i="23"/>
  <c r="C624" i="23"/>
  <c r="C628" i="23"/>
  <c r="C634" i="23"/>
  <c r="C637" i="23"/>
  <c r="C639" i="23"/>
  <c r="C641" i="23"/>
  <c r="C650" i="23"/>
  <c r="C653" i="23"/>
  <c r="C652" i="23" s="1"/>
  <c r="C655" i="23"/>
  <c r="C657" i="23"/>
  <c r="C659" i="23"/>
  <c r="C667" i="23"/>
  <c r="C666" i="23" s="1"/>
  <c r="C669" i="23"/>
  <c r="B6" i="20"/>
  <c r="C627" i="23" l="1"/>
  <c r="C432" i="23"/>
  <c r="C196" i="23"/>
  <c r="C6" i="23"/>
  <c r="D5" i="23"/>
  <c r="C157" i="23"/>
  <c r="C149" i="23"/>
  <c r="C546" i="23"/>
  <c r="C611" i="23"/>
  <c r="C599" i="23"/>
  <c r="C575" i="23"/>
  <c r="C480" i="23"/>
  <c r="C378" i="23"/>
  <c r="C282" i="23"/>
  <c r="C245" i="23"/>
  <c r="C7" i="25"/>
  <c r="C5" i="25" s="1"/>
  <c r="B7" i="25"/>
  <c r="B5" i="25" s="1"/>
  <c r="C5" i="23" l="1"/>
  <c r="C672" i="23" s="1"/>
  <c r="D20" i="26"/>
  <c r="E6" i="24" l="1"/>
  <c r="E62" i="24"/>
  <c r="E60" i="24" s="1"/>
  <c r="E57" i="24"/>
  <c r="C57" i="24"/>
  <c r="E53" i="24"/>
  <c r="C53" i="24"/>
  <c r="E51" i="24"/>
  <c r="C51" i="24"/>
  <c r="E659" i="23" l="1"/>
  <c r="E603" i="23" l="1"/>
  <c r="E192" i="23"/>
  <c r="F30" i="20" l="1"/>
  <c r="C27" i="26" l="1"/>
  <c r="D25" i="26"/>
  <c r="C25" i="26"/>
  <c r="D23" i="26"/>
  <c r="C23" i="26"/>
  <c r="C20" i="26"/>
  <c r="C19" i="26" s="1"/>
  <c r="D19" i="26"/>
  <c r="D13" i="26"/>
  <c r="C13" i="26"/>
  <c r="D7" i="26"/>
  <c r="C7" i="26"/>
  <c r="C62" i="24"/>
  <c r="C60" i="24" s="1"/>
  <c r="C5" i="26" l="1"/>
  <c r="C29" i="26" s="1"/>
  <c r="D5" i="26"/>
  <c r="C93" i="13"/>
  <c r="D91" i="13"/>
  <c r="C91" i="13"/>
  <c r="D80" i="13"/>
  <c r="D79" i="13" s="1"/>
  <c r="C80" i="13"/>
  <c r="C79" i="13" s="1"/>
  <c r="D76" i="13"/>
  <c r="D75" i="13" s="1"/>
  <c r="C76" i="13"/>
  <c r="C75" i="13" s="1"/>
  <c r="D70" i="13"/>
  <c r="D69" i="13" s="1"/>
  <c r="C70" i="13"/>
  <c r="C69" i="13"/>
  <c r="D62" i="13"/>
  <c r="C62" i="13"/>
  <c r="D59" i="13"/>
  <c r="C59" i="13"/>
  <c r="D57" i="13"/>
  <c r="C57" i="13"/>
  <c r="D54" i="13"/>
  <c r="C54" i="13"/>
  <c r="D52" i="13"/>
  <c r="D51" i="13" s="1"/>
  <c r="C52" i="13"/>
  <c r="D49" i="13"/>
  <c r="C49" i="13"/>
  <c r="D46" i="13"/>
  <c r="D45" i="13" s="1"/>
  <c r="C46" i="13"/>
  <c r="C45" i="13" s="1"/>
  <c r="D41" i="13"/>
  <c r="C41" i="13"/>
  <c r="D37" i="13"/>
  <c r="C37" i="13"/>
  <c r="D33" i="13"/>
  <c r="C33" i="13"/>
  <c r="D22" i="13"/>
  <c r="C22" i="13"/>
  <c r="D17" i="13"/>
  <c r="C17" i="13"/>
  <c r="D13" i="13"/>
  <c r="D12" i="13" s="1"/>
  <c r="C13" i="13"/>
  <c r="D9" i="13"/>
  <c r="D8" i="13" s="1"/>
  <c r="C9" i="13"/>
  <c r="C8" i="13"/>
  <c r="E45" i="24"/>
  <c r="C45" i="24"/>
  <c r="E43" i="24"/>
  <c r="C43" i="24"/>
  <c r="E39" i="24"/>
  <c r="C39" i="24"/>
  <c r="E36" i="24"/>
  <c r="C36" i="24"/>
  <c r="E32" i="24"/>
  <c r="C32" i="24"/>
  <c r="C29" i="24"/>
  <c r="E22" i="24"/>
  <c r="C22" i="24"/>
  <c r="E11" i="24"/>
  <c r="C11" i="24"/>
  <c r="C6" i="24"/>
  <c r="E669" i="23"/>
  <c r="E667" i="23"/>
  <c r="E666" i="23" s="1"/>
  <c r="E657" i="23"/>
  <c r="E655" i="23"/>
  <c r="E653" i="23"/>
  <c r="E652" i="23" s="1"/>
  <c r="E650" i="23"/>
  <c r="E641" i="23"/>
  <c r="E639" i="23"/>
  <c r="E637" i="23"/>
  <c r="E634" i="23"/>
  <c r="E628" i="23"/>
  <c r="E624" i="23"/>
  <c r="E619" i="23"/>
  <c r="E612" i="23"/>
  <c r="E608" i="23"/>
  <c r="E600" i="23"/>
  <c r="E595" i="23"/>
  <c r="E588" i="23"/>
  <c r="E585" i="23"/>
  <c r="E584" i="23" s="1"/>
  <c r="E582" i="23"/>
  <c r="E580" i="23"/>
  <c r="E576" i="23"/>
  <c r="E572" i="23"/>
  <c r="E568" i="23"/>
  <c r="E566" i="23"/>
  <c r="E562" i="23"/>
  <c r="E560" i="23"/>
  <c r="E555" i="23"/>
  <c r="E547" i="23"/>
  <c r="E544" i="23"/>
  <c r="E540" i="23"/>
  <c r="E536" i="23"/>
  <c r="E533" i="23"/>
  <c r="E515" i="23"/>
  <c r="E504" i="23"/>
  <c r="E481" i="23"/>
  <c r="E478" i="23"/>
  <c r="E476" i="23"/>
  <c r="E474" i="23"/>
  <c r="E472" i="23"/>
  <c r="E470" i="23"/>
  <c r="E463" i="23"/>
  <c r="E460" i="23"/>
  <c r="E458" i="23"/>
  <c r="E452" i="23"/>
  <c r="E450" i="23"/>
  <c r="E448" i="23"/>
  <c r="E443" i="23"/>
  <c r="E440" i="23"/>
  <c r="E433" i="23"/>
  <c r="E430" i="23"/>
  <c r="E428" i="23"/>
  <c r="E424" i="23"/>
  <c r="E422" i="23"/>
  <c r="E418" i="23"/>
  <c r="E410" i="23"/>
  <c r="E404" i="23"/>
  <c r="E402" i="23"/>
  <c r="E394" i="23"/>
  <c r="E390" i="23"/>
  <c r="E384" i="23"/>
  <c r="E379" i="23"/>
  <c r="E376" i="23"/>
  <c r="E370" i="23"/>
  <c r="E367" i="23"/>
  <c r="E364" i="23"/>
  <c r="E361" i="23"/>
  <c r="E358" i="23"/>
  <c r="E355" i="23"/>
  <c r="E351" i="23"/>
  <c r="E343" i="23"/>
  <c r="E337" i="23"/>
  <c r="E322" i="23"/>
  <c r="E317" i="23"/>
  <c r="E298" i="23"/>
  <c r="E292" i="23"/>
  <c r="E283" i="23"/>
  <c r="E278" i="23"/>
  <c r="E274" i="23"/>
  <c r="E270" i="23"/>
  <c r="E263" i="23"/>
  <c r="E260" i="23"/>
  <c r="E246" i="23"/>
  <c r="E243" i="23"/>
  <c r="E241" i="23"/>
  <c r="E237" i="23"/>
  <c r="E234" i="23"/>
  <c r="E231" i="23"/>
  <c r="E224" i="23"/>
  <c r="E219" i="23"/>
  <c r="E216" i="23"/>
  <c r="E214" i="23"/>
  <c r="E209" i="23"/>
  <c r="E202" i="23"/>
  <c r="E197" i="23"/>
  <c r="E194" i="23"/>
  <c r="E188" i="23"/>
  <c r="E177" i="23"/>
  <c r="E172" i="23"/>
  <c r="E168" i="23"/>
  <c r="E160" i="23"/>
  <c r="E158" i="23"/>
  <c r="E155" i="23"/>
  <c r="E150" i="23"/>
  <c r="E149" i="23" s="1"/>
  <c r="E147" i="23"/>
  <c r="E134" i="23"/>
  <c r="E131" i="23"/>
  <c r="E126" i="23"/>
  <c r="E121" i="23"/>
  <c r="E115" i="23"/>
  <c r="E109" i="23"/>
  <c r="E103" i="23"/>
  <c r="E99" i="23"/>
  <c r="E93" i="23"/>
  <c r="E88" i="23"/>
  <c r="E84" i="23"/>
  <c r="E77" i="23"/>
  <c r="E74" i="23"/>
  <c r="E72" i="23"/>
  <c r="E66" i="23"/>
  <c r="E62" i="23"/>
  <c r="E52" i="23"/>
  <c r="E44" i="23"/>
  <c r="E35" i="23"/>
  <c r="E26" i="23"/>
  <c r="E18" i="23"/>
  <c r="C32" i="19"/>
  <c r="B32" i="19"/>
  <c r="C21" i="19"/>
  <c r="B21" i="19"/>
  <c r="C6" i="19"/>
  <c r="B6" i="19"/>
  <c r="G41" i="20"/>
  <c r="F41" i="20"/>
  <c r="C31" i="20"/>
  <c r="B31" i="20"/>
  <c r="C21" i="20"/>
  <c r="B21" i="20"/>
  <c r="B5" i="20" s="1"/>
  <c r="C6" i="20"/>
  <c r="C5" i="20" l="1"/>
  <c r="B31" i="19"/>
  <c r="B40" i="19" s="1"/>
  <c r="C56" i="13"/>
  <c r="C51" i="13"/>
  <c r="C12" i="13"/>
  <c r="E5" i="24"/>
  <c r="E76" i="24" s="1"/>
  <c r="C41" i="20"/>
  <c r="D21" i="13"/>
  <c r="D56" i="13"/>
  <c r="E587" i="23"/>
  <c r="E599" i="23"/>
  <c r="E611" i="23"/>
  <c r="E627" i="23"/>
  <c r="E546" i="23"/>
  <c r="E565" i="23"/>
  <c r="E480" i="23"/>
  <c r="E462" i="23"/>
  <c r="E575" i="23"/>
  <c r="E378" i="23"/>
  <c r="E282" i="23"/>
  <c r="E245" i="23"/>
  <c r="E233" i="23"/>
  <c r="E196" i="23"/>
  <c r="E157" i="23"/>
  <c r="E6" i="23"/>
  <c r="C31" i="19"/>
  <c r="C40" i="19" s="1"/>
  <c r="B41" i="20"/>
  <c r="C21" i="13"/>
  <c r="D29" i="26"/>
  <c r="C5" i="24"/>
  <c r="C76" i="24" s="1"/>
  <c r="D7" i="13" l="1"/>
  <c r="D95" i="13" s="1"/>
  <c r="C7" i="13"/>
  <c r="C95" i="13" s="1"/>
  <c r="E5" i="23"/>
  <c r="E672" i="23" s="1"/>
</calcChain>
</file>

<file path=xl/sharedStrings.xml><?xml version="1.0" encoding="utf-8"?>
<sst xmlns="http://schemas.openxmlformats.org/spreadsheetml/2006/main" count="1013" uniqueCount="829">
  <si>
    <t>附件1-1</t>
  </si>
  <si>
    <t>单位：万元</t>
  </si>
  <si>
    <t>收入项目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</si>
  <si>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</si>
  <si>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</si>
  <si>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</si>
  <si>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</si>
  <si>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</si>
  <si>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</si>
  <si>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</si>
  <si>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</si>
  <si>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</si>
  <si>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</si>
  <si>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</si>
  <si>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</si>
  <si>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</si>
  <si>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</si>
  <si>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</si>
  <si>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</si>
  <si>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</si>
  <si>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</si>
  <si>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</si>
  <si>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</si>
  <si>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</si>
  <si>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</si>
  <si>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</si>
  <si>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</si>
  <si>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</si>
  <si>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</si>
  <si>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</si>
  <si>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</si>
  <si>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</si>
  <si>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</si>
  <si>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</si>
  <si>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</si>
  <si>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</si>
  <si>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</si>
  <si>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</si>
  <si>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</si>
  <si>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</si>
  <si>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</si>
  <si>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</si>
  <si>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</si>
  <si>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</si>
  <si>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</si>
  <si>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family val="3"/>
        <charset val="134"/>
      </rPr>
      <t>（二</t>
    </r>
    <r>
      <rPr>
        <b/>
        <sz val="11.5"/>
        <rFont val="宋体"/>
        <family val="3"/>
        <charset val="134"/>
      </rPr>
      <t>十一</t>
    </r>
    <r>
      <rPr>
        <sz val="11.5"/>
        <rFont val="宋体"/>
        <family val="3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</si>
  <si>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</si>
  <si>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</si>
  <si>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</si>
  <si>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</si>
  <si>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</si>
  <si>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</si>
  <si>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</si>
  <si>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</si>
  <si>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</si>
  <si>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</si>
  <si>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</si>
  <si>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</si>
  <si>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</si>
  <si>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</si>
  <si>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</si>
  <si>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</si>
  <si>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</si>
  <si>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</si>
  <si>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</si>
  <si>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</si>
  <si>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</si>
  <si>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</si>
  <si>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</si>
  <si>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</si>
  <si>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</si>
  <si>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</si>
  <si>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</si>
  <si>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</si>
  <si>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</si>
  <si>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</si>
  <si>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</si>
  <si>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</si>
  <si>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</si>
  <si>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</si>
  <si>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</si>
  <si>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</si>
  <si>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</si>
  <si>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</si>
  <si>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</si>
  <si>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</si>
  <si>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</si>
  <si>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</si>
  <si>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</si>
  <si>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</si>
  <si>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</si>
  <si>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</si>
  <si>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</si>
  <si>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</si>
  <si>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</si>
  <si>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</si>
  <si>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>四、上年结余收入</t>
  </si>
  <si>
    <t>六、动用预算稳定调节基金</t>
  </si>
  <si>
    <t>附件1-3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</si>
  <si>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</si>
  <si>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</si>
  <si>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</si>
  <si>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</si>
  <si>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</si>
  <si>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</si>
  <si>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</si>
  <si>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</si>
  <si>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</si>
  <si>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</si>
  <si>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</si>
  <si>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</si>
  <si>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</si>
  <si>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</si>
  <si>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</si>
  <si>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</si>
  <si>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</si>
  <si>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</si>
  <si>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</si>
  <si>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</si>
  <si>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</si>
  <si>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</si>
  <si>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</si>
  <si>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</si>
  <si>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</si>
  <si>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</si>
  <si>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</si>
  <si>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</si>
  <si>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</si>
  <si>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</si>
  <si>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</si>
  <si>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</si>
  <si>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</si>
  <si>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</si>
  <si>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</si>
  <si>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</si>
  <si>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</si>
  <si>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</si>
  <si>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</si>
  <si>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</si>
  <si>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</si>
  <si>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</si>
  <si>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</si>
  <si>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</si>
  <si>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</si>
  <si>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</si>
  <si>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</si>
  <si>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</si>
  <si>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</si>
  <si>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</si>
  <si>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</si>
  <si>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</si>
  <si>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</si>
  <si>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</si>
  <si>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</si>
  <si>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</si>
  <si>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</si>
  <si>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</si>
  <si>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</si>
  <si>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</si>
  <si>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</si>
  <si>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</si>
  <si>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</si>
  <si>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</si>
  <si>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</si>
  <si>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</si>
  <si>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</si>
  <si>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</si>
  <si>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</si>
  <si>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</si>
  <si>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</si>
  <si>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</si>
  <si>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</si>
  <si>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</si>
  <si>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</si>
  <si>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</si>
  <si>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</si>
  <si>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</si>
  <si>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</si>
  <si>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</si>
  <si>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</si>
  <si>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</si>
  <si>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</si>
  <si>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</si>
  <si>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</si>
  <si>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</si>
  <si>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</si>
  <si>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</si>
  <si>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</si>
  <si>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</si>
  <si>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</si>
  <si>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</si>
  <si>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</si>
  <si>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</si>
  <si>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</si>
  <si>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</si>
  <si>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</si>
  <si>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</si>
  <si>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</si>
  <si>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</si>
  <si>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</si>
  <si>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</si>
  <si>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</si>
  <si>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</si>
  <si>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</si>
  <si>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</si>
  <si>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</si>
  <si>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</si>
  <si>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</si>
  <si>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</si>
  <si>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</si>
  <si>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</si>
  <si>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</si>
  <si>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</si>
  <si>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</si>
  <si>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</si>
  <si>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</si>
  <si>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</si>
  <si>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</si>
  <si>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</si>
  <si>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</si>
  <si>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</si>
  <si>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</si>
  <si>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</si>
  <si>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</si>
  <si>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</si>
  <si>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</si>
  <si>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</si>
  <si>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</si>
  <si>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</si>
  <si>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</si>
  <si>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</si>
  <si>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</si>
  <si>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</si>
  <si>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</si>
  <si>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</si>
  <si>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</si>
  <si>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</si>
  <si>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</si>
  <si>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</si>
  <si>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</si>
  <si>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</si>
  <si>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</si>
  <si>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>其他特殊教育支出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</si>
  <si>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</si>
  <si>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</si>
  <si>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</si>
  <si>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</si>
  <si>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</si>
  <si>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</si>
  <si>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</si>
  <si>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</si>
  <si>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</si>
  <si>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</si>
  <si>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</si>
  <si>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</si>
  <si>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</si>
  <si>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</si>
  <si>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</si>
  <si>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</si>
  <si>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</si>
  <si>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</si>
  <si>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</si>
  <si>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</si>
  <si>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</si>
  <si>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</si>
  <si>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</si>
  <si>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</si>
  <si>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</si>
  <si>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</si>
  <si>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</si>
  <si>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</si>
  <si>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</si>
  <si>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</si>
  <si>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</si>
  <si>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</si>
  <si>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</si>
  <si>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</si>
  <si>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</si>
  <si>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</si>
  <si>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</si>
  <si>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</si>
  <si>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</si>
  <si>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</si>
  <si>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</si>
  <si>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</si>
  <si>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</si>
  <si>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</si>
  <si>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</si>
  <si>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</si>
  <si>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</si>
  <si>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</si>
  <si>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</si>
  <si>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</si>
  <si>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</si>
  <si>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</si>
  <si>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</si>
  <si>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</si>
  <si>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</si>
  <si>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</si>
  <si>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</si>
  <si>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</si>
  <si>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</si>
  <si>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</si>
  <si>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</si>
  <si>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</si>
  <si>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</si>
  <si>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</si>
  <si>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基层政权建设和社区治理</t>
  </si>
  <si>
    <t>其他民政管理事务支出</t>
  </si>
  <si>
    <t xml:space="preserve"> 行政事业单位离退休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</si>
  <si>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</si>
  <si>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</si>
  <si>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</si>
  <si>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</si>
  <si>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</si>
  <si>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</si>
  <si>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</si>
  <si>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</si>
  <si>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</si>
  <si>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</si>
  <si>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</si>
  <si>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</si>
  <si>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</si>
  <si>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</si>
  <si>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</si>
  <si>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</si>
  <si>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</si>
  <si>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</si>
  <si>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</si>
  <si>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</si>
  <si>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</si>
  <si>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</si>
  <si>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</si>
  <si>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</si>
  <si>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</si>
  <si>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</si>
  <si>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</si>
  <si>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</si>
  <si>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</si>
  <si>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</si>
  <si>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</si>
  <si>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</si>
  <si>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</si>
  <si>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</si>
  <si>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</si>
  <si>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</si>
  <si>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</si>
  <si>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</si>
  <si>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</si>
  <si>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</si>
  <si>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</si>
  <si>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</si>
  <si>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</si>
  <si>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</si>
  <si>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</si>
  <si>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</si>
  <si>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</si>
  <si>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</si>
  <si>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</si>
  <si>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</si>
  <si>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</si>
  <si>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</si>
  <si>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</si>
  <si>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</si>
  <si>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</si>
  <si>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</si>
  <si>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</si>
  <si>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</si>
  <si>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</si>
  <si>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</si>
  <si>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</si>
  <si>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</si>
  <si>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</si>
  <si>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</si>
  <si>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</si>
  <si>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</si>
  <si>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</si>
  <si>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</si>
  <si>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</si>
  <si>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</si>
  <si>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</si>
  <si>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</si>
  <si>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</si>
  <si>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</si>
  <si>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</si>
  <si>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</si>
  <si>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</si>
  <si>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</si>
  <si>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</si>
  <si>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</si>
  <si>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</si>
  <si>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</si>
  <si>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</si>
  <si>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</si>
  <si>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</si>
  <si>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</si>
  <si>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</si>
  <si>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</si>
  <si>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</si>
  <si>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</si>
  <si>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</si>
  <si>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</si>
  <si>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</si>
  <si>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</si>
  <si>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</si>
  <si>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</si>
  <si>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</si>
  <si>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</si>
  <si>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</si>
  <si>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</si>
  <si>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</si>
  <si>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</si>
  <si>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</si>
  <si>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</si>
  <si>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</si>
  <si>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</si>
  <si>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</si>
  <si>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</si>
  <si>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</si>
  <si>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</si>
  <si>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</si>
  <si>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</si>
  <si>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</si>
  <si>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</si>
  <si>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</si>
  <si>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</si>
  <si>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</si>
  <si>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</si>
  <si>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</si>
  <si>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</si>
  <si>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</si>
  <si>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</si>
  <si>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</si>
  <si>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</si>
  <si>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</si>
  <si>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</si>
  <si>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</si>
  <si>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</si>
  <si>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</si>
  <si>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</si>
  <si>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</si>
  <si>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</si>
  <si>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</si>
  <si>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</si>
  <si>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</si>
  <si>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</si>
  <si>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</si>
  <si>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</si>
  <si>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</si>
  <si>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</si>
  <si>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</si>
  <si>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</si>
  <si>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</si>
  <si>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</si>
  <si>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</si>
  <si>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</si>
  <si>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</si>
  <si>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</si>
  <si>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</si>
  <si>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</si>
  <si>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</si>
  <si>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</si>
  <si>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</si>
  <si>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</si>
  <si>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</si>
  <si>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</si>
  <si>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</si>
  <si>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</si>
  <si>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</si>
  <si>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</si>
  <si>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</si>
  <si>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</si>
  <si>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</si>
  <si>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</si>
  <si>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</si>
  <si>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</si>
  <si>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</si>
  <si>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</si>
  <si>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</si>
  <si>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</si>
  <si>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</si>
  <si>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</si>
  <si>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</si>
  <si>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</si>
  <si>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</si>
  <si>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</si>
  <si>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</si>
  <si>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</si>
  <si>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</si>
  <si>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</si>
  <si>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</si>
  <si>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</si>
  <si>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</si>
  <si>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</si>
  <si>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</si>
  <si>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</si>
  <si>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</si>
  <si>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</si>
  <si>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</si>
  <si>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</si>
  <si>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</si>
  <si>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</si>
  <si>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</si>
  <si>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</si>
  <si>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</si>
  <si>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</si>
  <si>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</si>
  <si>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</si>
  <si>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</si>
  <si>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</si>
  <si>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</si>
  <si>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</si>
  <si>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</si>
  <si>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</si>
  <si>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</si>
  <si>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>农村基础设施建设</t>
  </si>
  <si>
    <t xml:space="preserve"> 农村综合改革</t>
  </si>
  <si>
    <t>对村级一事一议的补助</t>
  </si>
  <si>
    <t>对村集体经济组织的补助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</si>
  <si>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</si>
  <si>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</si>
  <si>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</si>
  <si>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</si>
  <si>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</si>
  <si>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</si>
  <si>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</si>
  <si>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</si>
  <si>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</si>
  <si>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</si>
  <si>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</si>
  <si>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</si>
  <si>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</si>
  <si>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</si>
  <si>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</si>
  <si>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</si>
  <si>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</si>
  <si>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</si>
  <si>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</si>
  <si>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</si>
  <si>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</si>
  <si>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</si>
  <si>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</si>
  <si>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</si>
  <si>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</si>
  <si>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</si>
  <si>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</si>
  <si>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</si>
  <si>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</si>
  <si>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</si>
  <si>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</si>
  <si>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</si>
  <si>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</si>
  <si>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</si>
  <si>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</si>
  <si>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</si>
  <si>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</si>
  <si>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</si>
  <si>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</si>
  <si>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</si>
  <si>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</si>
  <si>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</si>
  <si>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</si>
  <si>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</si>
  <si>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</si>
  <si>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</si>
  <si>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</si>
  <si>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</si>
  <si>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</si>
  <si>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</si>
  <si>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</si>
  <si>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</si>
  <si>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</si>
  <si>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</si>
  <si>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</si>
  <si>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</si>
  <si>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</si>
  <si>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</si>
  <si>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</si>
  <si>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</si>
  <si>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</si>
  <si>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</si>
  <si>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</si>
  <si>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</si>
  <si>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</si>
  <si>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</si>
  <si>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</si>
  <si>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</si>
  <si>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</si>
  <si>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</si>
  <si>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</si>
  <si>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</si>
  <si>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</si>
  <si>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</si>
  <si>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</si>
  <si>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</si>
  <si>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</si>
  <si>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</si>
  <si>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</si>
  <si>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</si>
  <si>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</si>
  <si>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</si>
  <si>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</si>
  <si>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</si>
  <si>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</si>
  <si>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</si>
  <si>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</si>
  <si>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</si>
  <si>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</si>
  <si>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</si>
  <si>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</si>
  <si>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</si>
  <si>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</si>
  <si>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</si>
  <si>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</si>
  <si>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</si>
  <si>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</si>
  <si>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</si>
  <si>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</si>
  <si>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</si>
  <si>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</si>
  <si>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</si>
  <si>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</si>
  <si>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</si>
  <si>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</si>
  <si>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</si>
  <si>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</si>
  <si>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</si>
  <si>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</si>
  <si>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</si>
  <si>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</si>
  <si>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</si>
  <si>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</si>
  <si>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</si>
  <si>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</si>
  <si>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</si>
  <si>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</si>
  <si>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</si>
  <si>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</si>
  <si>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</si>
  <si>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</si>
  <si>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</si>
  <si>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</si>
  <si>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</si>
  <si>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</si>
  <si>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</si>
  <si>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</si>
  <si>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</si>
  <si>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</si>
  <si>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</si>
  <si>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</si>
  <si>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</si>
  <si>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</si>
  <si>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</si>
  <si>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</si>
  <si>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</si>
  <si>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</si>
  <si>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</si>
  <si>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</si>
  <si>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</si>
  <si>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</si>
  <si>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</si>
  <si>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</si>
  <si>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</si>
  <si>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</si>
  <si>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</si>
  <si>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</si>
  <si>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</si>
  <si>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</si>
  <si>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</si>
  <si>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</si>
  <si>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</si>
  <si>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</si>
  <si>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</si>
  <si>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</si>
  <si>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</si>
  <si>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</si>
  <si>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</si>
  <si>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>三、县对镇的补助支出</t>
  </si>
  <si>
    <t>四、债务还本支出</t>
  </si>
  <si>
    <t>五、年终结转</t>
  </si>
  <si>
    <t>六、补充预算稳定调节基金</t>
  </si>
  <si>
    <t>项目</t>
  </si>
  <si>
    <t>三、上年结余收入</t>
  </si>
  <si>
    <t>附件1-6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</si>
  <si>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</si>
  <si>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</si>
  <si>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</si>
  <si>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</si>
  <si>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</si>
  <si>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</si>
  <si>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</si>
  <si>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</si>
  <si>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</si>
  <si>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</si>
  <si>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</si>
  <si>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</si>
  <si>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</si>
  <si>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</si>
  <si>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</si>
  <si>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</si>
  <si>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</si>
  <si>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</si>
  <si>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</si>
  <si>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</si>
  <si>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</si>
  <si>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</si>
  <si>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</si>
  <si>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</si>
  <si>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</si>
  <si>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</si>
  <si>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</si>
  <si>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</si>
  <si>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</si>
  <si>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</si>
  <si>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</si>
  <si>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</si>
  <si>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</si>
  <si>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</si>
  <si>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</si>
  <si>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</si>
  <si>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</si>
  <si>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</si>
  <si>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</si>
  <si>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</si>
  <si>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</si>
  <si>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</si>
  <si>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</si>
  <si>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</si>
  <si>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</si>
  <si>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</si>
  <si>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</si>
  <si>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</si>
  <si>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</si>
  <si>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</si>
  <si>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</si>
  <si>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</si>
  <si>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</si>
  <si>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</si>
  <si>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</si>
  <si>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</si>
  <si>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</si>
  <si>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</si>
  <si>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</si>
  <si>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</si>
  <si>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</si>
  <si>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</si>
  <si>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</si>
  <si>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</si>
  <si>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</si>
  <si>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</si>
  <si>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</si>
  <si>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</si>
  <si>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</si>
  <si>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</si>
  <si>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</si>
  <si>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</si>
  <si>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</si>
  <si>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</si>
  <si>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</si>
  <si>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</si>
  <si>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</si>
  <si>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</si>
  <si>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</si>
  <si>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</si>
  <si>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</si>
  <si>
    <t>社区矫正</t>
  </si>
  <si>
    <t>购房补贴</t>
    <phoneticPr fontId="21" type="noConversion"/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</si>
  <si>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</si>
  <si>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</si>
  <si>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</si>
  <si>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</si>
  <si>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</si>
  <si>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</si>
  <si>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</si>
  <si>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</si>
  <si>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</si>
  <si>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</si>
  <si>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</si>
  <si>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</si>
  <si>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</si>
  <si>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</si>
  <si>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</si>
  <si>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</si>
  <si>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</si>
  <si>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</si>
  <si>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</si>
  <si>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</si>
  <si>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</si>
  <si>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</si>
  <si>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</si>
  <si>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  <phoneticPr fontId="21" type="noConversion"/>
  </si>
  <si>
    <t>单位：万元</t>
    <phoneticPr fontId="21" type="noConversion"/>
  </si>
  <si>
    <t xml:space="preserve">    农村社会事业支出</t>
  </si>
  <si>
    <t>人大立法</t>
    <phoneticPr fontId="21" type="noConversion"/>
  </si>
  <si>
    <t>缉私警察</t>
    <phoneticPr fontId="21" type="noConversion"/>
  </si>
  <si>
    <t>缉私业务</t>
    <phoneticPr fontId="21" type="noConversion"/>
  </si>
  <si>
    <t>行政单位离退休</t>
    <phoneticPr fontId="21" type="noConversion"/>
  </si>
  <si>
    <r>
      <t xml:space="preserve"> </t>
    </r>
    <r>
      <rPr>
        <sz val="11.5"/>
        <color rgb="FF000000"/>
        <rFont val="宋体"/>
        <family val="3"/>
        <charset val="134"/>
      </rPr>
      <t xml:space="preserve">      </t>
    </r>
    <r>
      <rPr>
        <sz val="11.5"/>
        <color rgb="FF000000"/>
        <rFont val="宋体"/>
        <family val="3"/>
        <charset val="134"/>
      </rPr>
      <t>税收征收经费上解</t>
    </r>
    <phoneticPr fontId="21" type="noConversion"/>
  </si>
  <si>
    <t xml:space="preserve">       税收征收经费上解</t>
  </si>
  <si>
    <t>2023年鹤山市雅瑶镇一般公共预算收支决算表</t>
    <phoneticPr fontId="21" type="noConversion"/>
  </si>
  <si>
    <t>2023年鹤山市雅瑶镇一般公共预算收入决算表</t>
    <phoneticPr fontId="21" type="noConversion"/>
  </si>
  <si>
    <t>鹤山市雅瑶镇2023年政府性基金预算收入执行情况表</t>
    <phoneticPr fontId="21" type="noConversion"/>
  </si>
  <si>
    <t>2023年鹤山市雅瑶镇政府性基金支出决算表</t>
    <phoneticPr fontId="21" type="noConversion"/>
  </si>
  <si>
    <t>2023年鹤山市雅瑶镇一般公共预算“三公”经费决算表</t>
    <phoneticPr fontId="21" type="noConversion"/>
  </si>
  <si>
    <r>
      <t>202</t>
    </r>
    <r>
      <rPr>
        <b/>
        <sz val="11"/>
        <rFont val="宋体"/>
        <family val="3"/>
        <charset val="134"/>
      </rPr>
      <t>3年预算数</t>
    </r>
    <phoneticPr fontId="21" type="noConversion"/>
  </si>
  <si>
    <r>
      <t>202</t>
    </r>
    <r>
      <rPr>
        <b/>
        <sz val="11"/>
        <rFont val="宋体"/>
        <family val="3"/>
        <charset val="134"/>
      </rPr>
      <t>3年决算数</t>
    </r>
    <phoneticPr fontId="21" type="noConversion"/>
  </si>
  <si>
    <t>2023年预算</t>
    <phoneticPr fontId="21" type="noConversion"/>
  </si>
  <si>
    <t>2023年决算</t>
    <phoneticPr fontId="21" type="noConversion"/>
  </si>
  <si>
    <t>对村民委员会和村党支部的补助</t>
    <phoneticPr fontId="21" type="noConversion"/>
  </si>
  <si>
    <t xml:space="preserve">    农业农村生态环境支出</t>
    <phoneticPr fontId="21" type="noConversion"/>
  </si>
  <si>
    <t>2023年调整预算数</t>
    <phoneticPr fontId="21" type="noConversion"/>
  </si>
  <si>
    <t>民兵</t>
    <phoneticPr fontId="21" type="noConversion"/>
  </si>
  <si>
    <t>2023年调整预算数</t>
    <phoneticPr fontId="21" type="noConversion"/>
  </si>
  <si>
    <t>2023年预算数</t>
  </si>
  <si>
    <t>2023年调整预算数</t>
    <phoneticPr fontId="21" type="noConversion"/>
  </si>
  <si>
    <t>国有土地使用权出让收入安排的支出</t>
  </si>
  <si>
    <t>城乡养老保险财政补助-上解项目430万</t>
    <phoneticPr fontId="21" type="noConversion"/>
  </si>
  <si>
    <t>巩固脱贫攻坚成果衔接乡村振兴支出</t>
    <phoneticPr fontId="21" type="noConversion"/>
  </si>
  <si>
    <t>其他巩固脱贫攻坚成功衔接乡村振兴支出</t>
    <phoneticPr fontId="21" type="noConversion"/>
  </si>
  <si>
    <t xml:space="preserve"> 农业农村</t>
    <phoneticPr fontId="21" type="noConversion"/>
  </si>
  <si>
    <t>粮食风险基金</t>
    <phoneticPr fontId="21" type="noConversion"/>
  </si>
  <si>
    <t xml:space="preserve"> 消防救援事务</t>
    <phoneticPr fontId="21" type="noConversion"/>
  </si>
  <si>
    <t>其他消防救援事务支出</t>
    <phoneticPr fontId="21" type="noConversion"/>
  </si>
  <si>
    <t>其他自然灾害救灾及恢复重建支出</t>
    <phoneticPr fontId="21" type="noConversion"/>
  </si>
  <si>
    <t>年初预留</t>
    <phoneticPr fontId="21" type="noConversion"/>
  </si>
  <si>
    <t xml:space="preserve">     县级对镇街转移支付</t>
    <phoneticPr fontId="21" type="noConversion"/>
  </si>
  <si>
    <t xml:space="preserve">  县级对镇街转移支付</t>
    <phoneticPr fontId="21" type="noConversion"/>
  </si>
  <si>
    <t>2023年鹤山市雅瑶镇一般公共预算支出决算表         （按经济分类）</t>
    <phoneticPr fontId="21" type="noConversion"/>
  </si>
  <si>
    <t>2023年鹤山市雅瑶镇一般公共预算支出决算表      （按功能分类）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</si>
</sst>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);[Red]\(0.00\)"/>
    <numFmt numFmtId="178" formatCode="_-* #,##0.00_-;\-* #,##0.00_-;_-* &quot;-&quot;??_-;_-@_-"/>
    <numFmt numFmtId="179" formatCode="#,##0_);[Red]\(#,##0\)"/>
    <numFmt numFmtId="180" formatCode="_ * #,##0_ ;_ * \-#,##0_ ;_ * &quot;-&quot;??_ ;_ @_ "/>
  </numFmts>
  <fonts count="29">
    <font>
      <sz val="11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.5"/>
      <name val="宋体"/>
      <family val="3"/>
      <charset val="134"/>
    </font>
    <font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b/>
      <sz val="11.5"/>
      <color indexed="8"/>
      <name val="宋体"/>
      <family val="3"/>
      <charset val="134"/>
    </font>
    <font>
      <sz val="11.5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黑体"/>
      <family val="3"/>
      <charset val="134"/>
    </font>
    <font>
      <sz val="11.5"/>
      <color rgb="FF000000"/>
      <name val="宋体"/>
      <family val="3"/>
      <charset val="134"/>
    </font>
    <font>
      <b/>
      <sz val="11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1" fillId="0" borderId="0"/>
    <xf numFmtId="41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" fillId="0" borderId="0">
      <alignment vertical="center"/>
    </xf>
    <xf numFmtId="0" fontId="20" fillId="0" borderId="0">
      <alignment vertical="center"/>
    </xf>
    <xf numFmtId="43" fontId="19" fillId="0" borderId="0" applyFont="0" applyFill="0" applyBorder="0" applyAlignment="0" applyProtection="0"/>
    <xf numFmtId="0" fontId="2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42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1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1" fontId="9" fillId="0" borderId="1" xfId="10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41" fontId="8" fillId="0" borderId="1" xfId="12" applyNumberFormat="1" applyFont="1" applyFill="1" applyBorder="1" applyAlignment="1">
      <alignment vertical="center"/>
    </xf>
    <xf numFmtId="41" fontId="9" fillId="0" borderId="1" xfId="3" applyNumberFormat="1" applyFont="1" applyFill="1" applyBorder="1" applyAlignment="1">
      <alignment vertical="center"/>
    </xf>
    <xf numFmtId="41" fontId="9" fillId="0" borderId="1" xfId="12" applyNumberFormat="1" applyFont="1" applyFill="1" applyBorder="1" applyAlignment="1">
      <alignment vertical="center"/>
    </xf>
    <xf numFmtId="41" fontId="8" fillId="0" borderId="1" xfId="2" applyNumberFormat="1" applyFont="1" applyFill="1" applyBorder="1" applyAlignment="1">
      <alignment vertical="center"/>
    </xf>
    <xf numFmtId="41" fontId="9" fillId="0" borderId="1" xfId="3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41" fontId="1" fillId="0" borderId="0" xfId="0" applyNumberFormat="1" applyFont="1" applyFill="1" applyAlignment="1">
      <alignment horizontal="right" vertical="center"/>
    </xf>
    <xf numFmtId="41" fontId="7" fillId="0" borderId="1" xfId="3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1" fontId="7" fillId="0" borderId="1" xfId="3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7" fillId="0" borderId="1" xfId="3" applyNumberFormat="1" applyFont="1" applyFill="1" applyBorder="1" applyAlignment="1" applyProtection="1">
      <alignment horizontal="right" vertical="center"/>
    </xf>
    <xf numFmtId="41" fontId="7" fillId="0" borderId="1" xfId="3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1" fontId="4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8" applyFont="1" applyFill="1" applyBorder="1" applyAlignment="1">
      <alignment vertical="center"/>
    </xf>
    <xf numFmtId="0" fontId="5" fillId="0" borderId="1" xfId="5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horizontal="right" vertical="center"/>
    </xf>
    <xf numFmtId="41" fontId="5" fillId="0" borderId="1" xfId="1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1" fontId="5" fillId="0" borderId="1" xfId="1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5" applyFont="1" applyFill="1" applyBorder="1" applyAlignment="1">
      <alignment vertical="center"/>
    </xf>
    <xf numFmtId="1" fontId="5" fillId="0" borderId="1" xfId="8" applyNumberFormat="1" applyFont="1" applyFill="1" applyBorder="1" applyAlignment="1" applyProtection="1">
      <alignment horizontal="left" vertical="center"/>
      <protection locked="0"/>
    </xf>
    <xf numFmtId="1" fontId="7" fillId="0" borderId="1" xfId="8" applyNumberFormat="1" applyFont="1" applyFill="1" applyBorder="1" applyAlignment="1" applyProtection="1">
      <alignment horizontal="left" vertical="center"/>
      <protection locked="0"/>
    </xf>
    <xf numFmtId="0" fontId="7" fillId="0" borderId="1" xfId="8" applyFont="1" applyFill="1" applyBorder="1" applyAlignment="1">
      <alignment horizontal="left" vertical="center"/>
    </xf>
    <xf numFmtId="0" fontId="4" fillId="0" borderId="1" xfId="5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" applyFont="1" applyFill="1" applyBorder="1" applyAlignment="1">
      <alignment horizontal="left" vertical="center" wrapText="1"/>
    </xf>
    <xf numFmtId="41" fontId="5" fillId="0" borderId="1" xfId="2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vertical="center"/>
    </xf>
    <xf numFmtId="41" fontId="0" fillId="0" borderId="1" xfId="2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79" fontId="0" fillId="0" borderId="1" xfId="0" applyNumberForma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7" fillId="0" borderId="1" xfId="5" applyFont="1" applyFill="1" applyBorder="1" applyAlignment="1">
      <alignment horizontal="left" vertical="center"/>
    </xf>
    <xf numFmtId="41" fontId="4" fillId="0" borderId="1" xfId="2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41" fontId="22" fillId="0" borderId="1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180" fontId="7" fillId="0" borderId="5" xfId="12" applyNumberFormat="1" applyFont="1" applyFill="1" applyBorder="1" applyAlignment="1">
      <alignment horizontal="right" vertical="center" wrapText="1"/>
    </xf>
    <xf numFmtId="180" fontId="7" fillId="0" borderId="1" xfId="12" applyNumberFormat="1" applyFont="1" applyFill="1" applyBorder="1" applyAlignment="1">
      <alignment horizontal="right" vertical="center" wrapText="1"/>
    </xf>
    <xf numFmtId="180" fontId="5" fillId="0" borderId="1" xfId="12" applyNumberFormat="1" applyFont="1" applyFill="1" applyBorder="1" applyAlignment="1">
      <alignment horizontal="right" vertical="center" wrapText="1"/>
    </xf>
    <xf numFmtId="180" fontId="5" fillId="0" borderId="1" xfId="12" applyNumberFormat="1" applyFont="1" applyFill="1" applyBorder="1" applyAlignment="1">
      <alignment horizontal="right" vertical="center"/>
    </xf>
    <xf numFmtId="180" fontId="7" fillId="0" borderId="1" xfId="12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80" fontId="24" fillId="0" borderId="1" xfId="0" applyNumberFormat="1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1" fontId="8" fillId="0" borderId="1" xfId="5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41" fontId="10" fillId="0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2" xfId="0" applyNumberForma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41" fontId="0" fillId="0" borderId="0" xfId="0" applyNumberFormat="1" applyFill="1" applyAlignment="1">
      <alignment vertical="center"/>
    </xf>
  </cellXfs>
  <cellStyles count="16">
    <cellStyle name="常规" xfId="0" builtinId="0"/>
    <cellStyle name="常规 10" xfId="7"/>
    <cellStyle name="常规 101" xfId="1"/>
    <cellStyle name="常规 2" xfId="8"/>
    <cellStyle name="常规 2 2" xfId="5"/>
    <cellStyle name="常规 2 3" xfId="6"/>
    <cellStyle name="常规 3" xfId="9"/>
    <cellStyle name="常规 4" xfId="11"/>
    <cellStyle name="常规 5" xfId="13"/>
    <cellStyle name="千位分隔" xfId="3" builtinId="3"/>
    <cellStyle name="千位分隔 10" xfId="4"/>
    <cellStyle name="千位分隔 13" xfId="14"/>
    <cellStyle name="千位分隔 2" xfId="10"/>
    <cellStyle name="千位分隔 3" xfId="12"/>
    <cellStyle name="千位分隔 5 2 2 6" xfId="15"/>
    <cellStyle name="千位分隔[0]" xfId="2" builtinId="6"/>
  </cellStyles>
  <dxfs count="0"/>
  <tableStyles count="0" defaultTableStyle="TableStyleMedium2" defaultPivotStyle="PivotStyleLight16"/>
  <colors>
    <mruColors>
      <color rgb="FF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56"/>
  <sheetViews>
    <sheetView topLeftCell="A22" zoomScale="80" zoomScaleNormal="80" workbookViewId="0">
      <selection activeCell="O27" sqref="O27"/>
    </sheetView>
  </sheetViews>
  <sheetFormatPr defaultColWidth="9" defaultRowHeight="14.4"/>
  <cols>
    <col min="1" max="1" width="28.33203125" style="25" customWidth="1"/>
    <col min="2" max="2" width="14.109375" style="25" customWidth="1"/>
    <col min="3" max="3" width="16" style="25" customWidth="1"/>
    <col min="4" max="4" width="33.33203125" style="25" customWidth="1"/>
    <col min="5" max="6" width="14.6640625" style="25" customWidth="1"/>
    <col min="7" max="7" width="16.33203125" style="25" customWidth="1"/>
    <col min="8" max="8" width="9" style="25"/>
    <col min="9" max="9" width="38.5546875" style="25" customWidth="1"/>
    <col min="10" max="10" width="17.88671875" style="25" customWidth="1"/>
    <col min="11" max="16384" width="9" style="25"/>
  </cols>
  <sheetData>
    <row r="1" spans="1:7" ht="16.95" customHeight="1">
      <c r="A1" s="25" t="s">
        <v>0</v>
      </c>
    </row>
    <row r="2" spans="1:7" ht="27.75" customHeight="1">
      <c r="A2" s="119" t="s">
        <v>799</v>
      </c>
      <c r="B2" s="119"/>
      <c r="C2" s="119"/>
      <c r="D2" s="119"/>
      <c r="E2" s="119"/>
      <c r="F2" s="119"/>
      <c r="G2" s="119"/>
    </row>
    <row r="3" spans="1:7" ht="24" customHeight="1">
      <c r="A3" s="120" t="s">
        <v>1</v>
      </c>
      <c r="B3" s="120"/>
      <c r="C3" s="120"/>
      <c r="D3" s="120"/>
      <c r="E3" s="120"/>
      <c r="F3" s="120"/>
      <c r="G3" s="120"/>
    </row>
    <row r="4" spans="1:7" ht="30.75" customHeight="1">
      <c r="A4" s="4" t="s">
        <v>2</v>
      </c>
      <c r="B4" s="4" t="s">
        <v>804</v>
      </c>
      <c r="C4" s="4" t="s">
        <v>805</v>
      </c>
      <c r="D4" s="4" t="s">
        <v>3</v>
      </c>
      <c r="E4" s="4" t="s">
        <v>813</v>
      </c>
      <c r="F4" s="115" t="s">
        <v>814</v>
      </c>
      <c r="G4" s="4" t="s">
        <v>805</v>
      </c>
    </row>
    <row r="5" spans="1:7" ht="17.25" customHeight="1">
      <c r="A5" s="26" t="s">
        <v>4</v>
      </c>
      <c r="B5" s="73">
        <f>B6+B21</f>
        <v>10812.714</v>
      </c>
      <c r="C5" s="73">
        <f>C6+C21</f>
        <v>9282.735999999999</v>
      </c>
      <c r="D5" s="74" t="s">
        <v>5</v>
      </c>
      <c r="E5" s="75">
        <v>1875</v>
      </c>
      <c r="F5" s="75">
        <v>1692</v>
      </c>
      <c r="G5" s="49">
        <v>1544.41</v>
      </c>
    </row>
    <row r="6" spans="1:7" ht="17.25" customHeight="1">
      <c r="A6" s="76" t="s">
        <v>6</v>
      </c>
      <c r="B6" s="73">
        <f>SUM(B7:B20)</f>
        <v>5604.7139999999999</v>
      </c>
      <c r="C6" s="73">
        <f>SUM(C7:C20)</f>
        <v>8468.4359999999997</v>
      </c>
      <c r="D6" s="74" t="s">
        <v>7</v>
      </c>
      <c r="E6" s="77">
        <v>40</v>
      </c>
      <c r="F6" s="77">
        <v>40</v>
      </c>
      <c r="G6" s="49">
        <v>27.49</v>
      </c>
    </row>
    <row r="7" spans="1:7" ht="17.25" customHeight="1">
      <c r="A7" s="78" t="s">
        <v>8</v>
      </c>
      <c r="B7" s="59">
        <v>2700</v>
      </c>
      <c r="C7" s="60">
        <v>4725.57</v>
      </c>
      <c r="D7" s="74" t="s">
        <v>9</v>
      </c>
      <c r="E7" s="77">
        <v>814</v>
      </c>
      <c r="F7" s="77">
        <v>919</v>
      </c>
      <c r="G7" s="49">
        <v>868.81</v>
      </c>
    </row>
    <row r="8" spans="1:7" ht="17.25" customHeight="1">
      <c r="A8" s="78" t="s">
        <v>10</v>
      </c>
      <c r="B8" s="59">
        <v>450</v>
      </c>
      <c r="C8" s="60">
        <v>814.35</v>
      </c>
      <c r="D8" s="74" t="s">
        <v>11</v>
      </c>
      <c r="E8" s="77">
        <v>5940</v>
      </c>
      <c r="F8" s="77">
        <v>5875</v>
      </c>
      <c r="G8" s="49">
        <v>6822.37</v>
      </c>
    </row>
    <row r="9" spans="1:7" ht="17.25" customHeight="1">
      <c r="A9" s="78" t="s">
        <v>12</v>
      </c>
      <c r="B9" s="59">
        <v>150</v>
      </c>
      <c r="C9" s="60">
        <v>163.54</v>
      </c>
      <c r="D9" s="74" t="s">
        <v>13</v>
      </c>
      <c r="E9" s="77">
        <v>59</v>
      </c>
      <c r="F9" s="77">
        <v>59</v>
      </c>
      <c r="G9" s="49">
        <v>0</v>
      </c>
    </row>
    <row r="10" spans="1:7" ht="33" customHeight="1">
      <c r="A10" s="78" t="s">
        <v>14</v>
      </c>
      <c r="B10" s="59">
        <v>0.24</v>
      </c>
      <c r="C10" s="60">
        <v>6.0000000000000001E-3</v>
      </c>
      <c r="D10" s="74" t="s">
        <v>15</v>
      </c>
      <c r="E10" s="77">
        <v>40</v>
      </c>
      <c r="F10" s="77">
        <v>43</v>
      </c>
      <c r="G10" s="49">
        <v>37.299999999999997</v>
      </c>
    </row>
    <row r="11" spans="1:7" ht="17.25" customHeight="1">
      <c r="A11" s="78" t="s">
        <v>16</v>
      </c>
      <c r="B11" s="59">
        <v>576</v>
      </c>
      <c r="C11" s="60">
        <v>779.87</v>
      </c>
      <c r="D11" s="74" t="s">
        <v>17</v>
      </c>
      <c r="E11" s="77">
        <v>3442</v>
      </c>
      <c r="F11" s="77">
        <v>3421</v>
      </c>
      <c r="G11" s="49">
        <v>2288.8700000000003</v>
      </c>
    </row>
    <row r="12" spans="1:7" ht="17.25" customHeight="1">
      <c r="A12" s="78" t="s">
        <v>18</v>
      </c>
      <c r="B12" s="59">
        <v>660</v>
      </c>
      <c r="C12" s="60">
        <v>879.4</v>
      </c>
      <c r="D12" s="74" t="s">
        <v>19</v>
      </c>
      <c r="E12" s="77">
        <v>2147</v>
      </c>
      <c r="F12" s="77">
        <v>2147</v>
      </c>
      <c r="G12" s="49">
        <v>1550.23</v>
      </c>
    </row>
    <row r="13" spans="1:7" ht="17.25" customHeight="1">
      <c r="A13" s="78" t="s">
        <v>20</v>
      </c>
      <c r="B13" s="59">
        <v>480</v>
      </c>
      <c r="C13" s="60">
        <v>424.38</v>
      </c>
      <c r="D13" s="74" t="s">
        <v>21</v>
      </c>
      <c r="E13" s="77">
        <v>31</v>
      </c>
      <c r="F13" s="77">
        <v>31</v>
      </c>
      <c r="G13" s="49">
        <v>12.42</v>
      </c>
    </row>
    <row r="14" spans="1:7" ht="17.25" customHeight="1">
      <c r="A14" s="78" t="s">
        <v>22</v>
      </c>
      <c r="B14" s="59">
        <v>408.23399999999998</v>
      </c>
      <c r="C14" s="60">
        <v>406.58</v>
      </c>
      <c r="D14" s="74" t="s">
        <v>23</v>
      </c>
      <c r="E14" s="77">
        <v>188</v>
      </c>
      <c r="F14" s="77">
        <v>214</v>
      </c>
      <c r="G14" s="49">
        <v>127.77000000000001</v>
      </c>
    </row>
    <row r="15" spans="1:7" ht="17.25" customHeight="1">
      <c r="A15" s="78" t="s">
        <v>24</v>
      </c>
      <c r="B15" s="59">
        <v>120</v>
      </c>
      <c r="C15" s="60">
        <v>257</v>
      </c>
      <c r="D15" s="74" t="s">
        <v>25</v>
      </c>
      <c r="E15" s="77">
        <v>1013</v>
      </c>
      <c r="F15" s="77">
        <v>1180</v>
      </c>
      <c r="G15" s="49">
        <v>1205.81</v>
      </c>
    </row>
    <row r="16" spans="1:7" ht="17.25" customHeight="1">
      <c r="A16" s="78" t="s">
        <v>26</v>
      </c>
      <c r="B16" s="59">
        <v>0.24</v>
      </c>
      <c r="C16" s="60">
        <v>0.21</v>
      </c>
      <c r="D16" s="74" t="s">
        <v>27</v>
      </c>
      <c r="E16" s="77">
        <v>10</v>
      </c>
      <c r="F16" s="77">
        <v>0</v>
      </c>
      <c r="G16" s="49">
        <v>20</v>
      </c>
    </row>
    <row r="17" spans="1:7" ht="17.25" customHeight="1">
      <c r="A17" s="78" t="s">
        <v>28</v>
      </c>
      <c r="B17" s="59">
        <v>24</v>
      </c>
      <c r="C17" s="60">
        <v>0</v>
      </c>
      <c r="D17" s="74" t="s">
        <v>29</v>
      </c>
      <c r="E17" s="77">
        <v>0</v>
      </c>
      <c r="F17" s="77">
        <v>0</v>
      </c>
      <c r="G17" s="49">
        <v>0</v>
      </c>
    </row>
    <row r="18" spans="1:7" ht="17.25" customHeight="1">
      <c r="A18" s="78" t="s">
        <v>30</v>
      </c>
      <c r="B18" s="59">
        <v>0</v>
      </c>
      <c r="C18" s="60">
        <v>0</v>
      </c>
      <c r="D18" s="74" t="s">
        <v>31</v>
      </c>
      <c r="E18" s="77">
        <v>66</v>
      </c>
      <c r="F18" s="77">
        <v>44</v>
      </c>
      <c r="G18" s="49">
        <v>26.2</v>
      </c>
    </row>
    <row r="19" spans="1:7" ht="17.25" customHeight="1">
      <c r="A19" s="78" t="s">
        <v>32</v>
      </c>
      <c r="B19" s="59">
        <v>36</v>
      </c>
      <c r="C19" s="60">
        <v>17.53</v>
      </c>
      <c r="D19" s="74" t="s">
        <v>33</v>
      </c>
      <c r="E19" s="49">
        <v>0</v>
      </c>
      <c r="F19" s="49">
        <v>0</v>
      </c>
      <c r="G19" s="49">
        <v>0</v>
      </c>
    </row>
    <row r="20" spans="1:7" ht="30" customHeight="1">
      <c r="A20" s="79" t="s">
        <v>34</v>
      </c>
      <c r="B20" s="62"/>
      <c r="C20" s="62">
        <v>0</v>
      </c>
      <c r="D20" s="74" t="s">
        <v>35</v>
      </c>
      <c r="E20" s="77">
        <v>0</v>
      </c>
      <c r="F20" s="77">
        <v>0</v>
      </c>
      <c r="G20" s="49">
        <v>0</v>
      </c>
    </row>
    <row r="21" spans="1:7" ht="17.25" customHeight="1">
      <c r="A21" s="76" t="s">
        <v>36</v>
      </c>
      <c r="B21" s="73">
        <f>SUM(B22:B29)</f>
        <v>5208</v>
      </c>
      <c r="C21" s="73">
        <f>SUM(C22:C29)</f>
        <v>814.3</v>
      </c>
      <c r="D21" s="74" t="s">
        <v>37</v>
      </c>
      <c r="E21" s="77">
        <v>857</v>
      </c>
      <c r="F21" s="77">
        <v>857</v>
      </c>
      <c r="G21" s="49">
        <v>797.98</v>
      </c>
    </row>
    <row r="22" spans="1:7" ht="17.25" customHeight="1">
      <c r="A22" s="78" t="s">
        <v>38</v>
      </c>
      <c r="B22" s="60">
        <v>208</v>
      </c>
      <c r="C22" s="60">
        <v>311</v>
      </c>
      <c r="D22" s="74" t="s">
        <v>39</v>
      </c>
      <c r="E22" s="77">
        <v>0</v>
      </c>
      <c r="F22" s="77">
        <v>0</v>
      </c>
      <c r="G22" s="49">
        <v>0</v>
      </c>
    </row>
    <row r="23" spans="1:7" ht="38.25" customHeight="1">
      <c r="A23" s="78" t="s">
        <v>40</v>
      </c>
      <c r="B23" s="60">
        <v>140</v>
      </c>
      <c r="C23" s="60">
        <v>79</v>
      </c>
      <c r="D23" s="74" t="s">
        <v>41</v>
      </c>
      <c r="E23" s="77">
        <v>73</v>
      </c>
      <c r="F23" s="77">
        <v>73</v>
      </c>
      <c r="G23" s="49">
        <v>72.03</v>
      </c>
    </row>
    <row r="24" spans="1:7" ht="17.25" customHeight="1">
      <c r="A24" s="78" t="s">
        <v>42</v>
      </c>
      <c r="B24" s="60">
        <v>30</v>
      </c>
      <c r="C24" s="60">
        <v>19.3</v>
      </c>
      <c r="D24" s="74" t="s">
        <v>43</v>
      </c>
      <c r="E24" s="77">
        <v>0</v>
      </c>
      <c r="F24" s="77">
        <v>0</v>
      </c>
      <c r="G24" s="49">
        <v>0</v>
      </c>
    </row>
    <row r="25" spans="1:7" ht="17.25" customHeight="1">
      <c r="A25" s="78" t="s">
        <v>44</v>
      </c>
      <c r="B25" s="60">
        <v>450</v>
      </c>
      <c r="C25" s="60">
        <v>0</v>
      </c>
      <c r="D25" s="74" t="s">
        <v>45</v>
      </c>
      <c r="E25" s="77">
        <v>0</v>
      </c>
      <c r="F25" s="77">
        <v>0</v>
      </c>
      <c r="G25" s="49">
        <v>0</v>
      </c>
    </row>
    <row r="26" spans="1:7" ht="17.25" customHeight="1">
      <c r="A26" s="78" t="s">
        <v>46</v>
      </c>
      <c r="B26" s="60">
        <v>4380</v>
      </c>
      <c r="C26" s="60">
        <v>405</v>
      </c>
      <c r="D26" s="74" t="s">
        <v>47</v>
      </c>
      <c r="E26" s="77">
        <v>0</v>
      </c>
      <c r="F26" s="77">
        <v>0</v>
      </c>
      <c r="G26" s="49">
        <v>0</v>
      </c>
    </row>
    <row r="27" spans="1:7" ht="17.25" customHeight="1">
      <c r="A27" s="78" t="s">
        <v>48</v>
      </c>
      <c r="B27" s="60">
        <v>0</v>
      </c>
      <c r="C27" s="60">
        <v>0</v>
      </c>
      <c r="D27" s="74" t="s">
        <v>49</v>
      </c>
      <c r="E27" s="77">
        <v>0</v>
      </c>
      <c r="F27" s="77">
        <v>0</v>
      </c>
      <c r="G27" s="49">
        <v>0</v>
      </c>
    </row>
    <row r="28" spans="1:7" ht="17.25" customHeight="1">
      <c r="A28" s="78" t="s">
        <v>50</v>
      </c>
      <c r="B28" s="60">
        <v>0</v>
      </c>
      <c r="C28" s="60"/>
      <c r="D28" s="80"/>
      <c r="E28" s="81"/>
      <c r="F28" s="81"/>
      <c r="G28" s="81"/>
    </row>
    <row r="29" spans="1:7" ht="17.25" customHeight="1">
      <c r="A29" s="78" t="s">
        <v>51</v>
      </c>
      <c r="B29" s="62">
        <v>0</v>
      </c>
      <c r="C29" s="62"/>
      <c r="D29" s="80"/>
      <c r="G29" s="81"/>
    </row>
    <row r="30" spans="1:7" ht="17.25" customHeight="1">
      <c r="A30" s="80"/>
      <c r="B30" s="81"/>
      <c r="C30" s="81"/>
      <c r="D30" s="26" t="s">
        <v>52</v>
      </c>
      <c r="E30" s="82">
        <f>SUM(E5:E27)</f>
        <v>16595</v>
      </c>
      <c r="F30" s="82">
        <f>SUM(F5:F27)</f>
        <v>16595</v>
      </c>
      <c r="G30" s="82">
        <f>SUM(G5:G27)</f>
        <v>15401.69</v>
      </c>
    </row>
    <row r="31" spans="1:7" ht="17.25" customHeight="1">
      <c r="A31" s="26" t="s">
        <v>53</v>
      </c>
      <c r="B31" s="82">
        <f>B32</f>
        <v>6788</v>
      </c>
      <c r="C31" s="82">
        <f>C32</f>
        <v>8107.9340000000029</v>
      </c>
      <c r="D31" s="83" t="s">
        <v>54</v>
      </c>
      <c r="E31" s="84">
        <v>1006</v>
      </c>
      <c r="F31" s="84">
        <v>1006</v>
      </c>
      <c r="G31" s="118">
        <v>1988.98</v>
      </c>
    </row>
    <row r="32" spans="1:7" ht="17.25" customHeight="1">
      <c r="A32" s="80" t="s">
        <v>55</v>
      </c>
      <c r="B32" s="81">
        <v>6788</v>
      </c>
      <c r="C32" s="81">
        <f>SUM(C33:C35)</f>
        <v>8107.9340000000029</v>
      </c>
      <c r="D32" s="83" t="s">
        <v>56</v>
      </c>
      <c r="E32" s="84"/>
      <c r="F32" s="84">
        <v>0</v>
      </c>
      <c r="G32" s="118">
        <v>0</v>
      </c>
    </row>
    <row r="33" spans="1:7" ht="17.25" customHeight="1">
      <c r="A33" s="80" t="s">
        <v>57</v>
      </c>
      <c r="B33" s="7">
        <v>70</v>
      </c>
      <c r="C33" s="7">
        <v>102.16</v>
      </c>
      <c r="D33" s="83" t="s">
        <v>58</v>
      </c>
      <c r="E33" s="84"/>
      <c r="F33" s="84">
        <v>0</v>
      </c>
      <c r="G33" s="118">
        <v>0</v>
      </c>
    </row>
    <row r="34" spans="1:7" ht="17.25" customHeight="1">
      <c r="A34" s="80" t="s">
        <v>59</v>
      </c>
      <c r="B34" s="7">
        <v>79</v>
      </c>
      <c r="C34" s="7">
        <v>78.569999999999993</v>
      </c>
      <c r="D34" s="83" t="s">
        <v>60</v>
      </c>
      <c r="E34" s="84"/>
      <c r="F34" s="84">
        <v>0</v>
      </c>
      <c r="G34" s="118">
        <v>0</v>
      </c>
    </row>
    <row r="35" spans="1:7" ht="17.25" customHeight="1">
      <c r="A35" s="140" t="s">
        <v>825</v>
      </c>
      <c r="B35" s="59">
        <v>6639.4</v>
      </c>
      <c r="C35" s="59">
        <v>7927.2040000000034</v>
      </c>
      <c r="D35" s="80"/>
      <c r="E35" s="81"/>
      <c r="F35" s="81"/>
      <c r="G35" s="81"/>
    </row>
    <row r="36" spans="1:7" ht="17.25" customHeight="1">
      <c r="A36" s="26" t="s">
        <v>61</v>
      </c>
      <c r="B36" s="27"/>
      <c r="C36" s="27"/>
      <c r="D36" s="80"/>
      <c r="E36" s="81"/>
      <c r="F36" s="81"/>
      <c r="G36" s="81"/>
    </row>
    <row r="37" spans="1:7" ht="17.25" customHeight="1">
      <c r="A37" s="26" t="s">
        <v>62</v>
      </c>
      <c r="B37" s="27">
        <v>0</v>
      </c>
      <c r="C37" s="27">
        <v>0</v>
      </c>
      <c r="D37" s="80"/>
      <c r="E37" s="80"/>
      <c r="F37" s="80"/>
      <c r="G37" s="80"/>
    </row>
    <row r="38" spans="1:7" ht="17.25" customHeight="1">
      <c r="A38" s="26" t="s">
        <v>63</v>
      </c>
      <c r="B38" s="27">
        <v>0</v>
      </c>
      <c r="C38" s="27">
        <v>0</v>
      </c>
      <c r="D38" s="80"/>
      <c r="E38" s="80"/>
      <c r="F38" s="80"/>
      <c r="G38" s="80"/>
    </row>
    <row r="39" spans="1:7" ht="17.25" customHeight="1">
      <c r="A39" s="26" t="s">
        <v>64</v>
      </c>
      <c r="B39" s="27">
        <v>0</v>
      </c>
      <c r="C39" s="27">
        <v>0</v>
      </c>
      <c r="D39" s="80"/>
      <c r="E39" s="80"/>
      <c r="F39" s="80"/>
      <c r="G39" s="80"/>
    </row>
    <row r="40" spans="1:7" ht="17.25" customHeight="1">
      <c r="A40" s="26" t="s">
        <v>65</v>
      </c>
      <c r="B40" s="27">
        <v>0</v>
      </c>
      <c r="C40" s="27">
        <v>0</v>
      </c>
      <c r="D40" s="80"/>
      <c r="E40" s="80"/>
      <c r="F40" s="80"/>
      <c r="G40" s="80"/>
    </row>
    <row r="41" spans="1:7" ht="17.25" customHeight="1">
      <c r="A41" s="26" t="s">
        <v>66</v>
      </c>
      <c r="B41" s="82">
        <f>B5+B31+B36+B37+B38+B39+B40</f>
        <v>17600.714</v>
      </c>
      <c r="C41" s="82">
        <f>C5+C31+C36+C37+C38+C39+C40</f>
        <v>17390.670000000002</v>
      </c>
      <c r="D41" s="26" t="s">
        <v>67</v>
      </c>
      <c r="E41" s="27">
        <f>E30+E31+E32+E33+E34</f>
        <v>17601</v>
      </c>
      <c r="F41" s="27">
        <f>F30+F31+F32+F33+F34</f>
        <v>17601</v>
      </c>
      <c r="G41" s="27">
        <f>G30+G31+G32+G33+G34</f>
        <v>17390.670000000002</v>
      </c>
    </row>
    <row r="46" spans="1:7">
      <c r="A46" s="85"/>
      <c r="B46" s="86"/>
    </row>
    <row r="47" spans="1:7">
      <c r="A47" s="87"/>
      <c r="B47" s="86"/>
    </row>
    <row r="48" spans="1:7">
      <c r="A48" s="87"/>
      <c r="B48" s="86"/>
    </row>
    <row r="49" spans="1:2">
      <c r="A49" s="87"/>
      <c r="B49" s="86"/>
    </row>
    <row r="50" spans="1:2">
      <c r="A50" s="87"/>
      <c r="B50" s="86"/>
    </row>
    <row r="51" spans="1:2">
      <c r="A51" s="87"/>
      <c r="B51" s="86"/>
    </row>
    <row r="52" spans="1:2">
      <c r="A52" s="87"/>
      <c r="B52" s="86"/>
    </row>
    <row r="53" spans="1:2">
      <c r="A53" s="87"/>
      <c r="B53" s="86"/>
    </row>
    <row r="54" spans="1:2">
      <c r="A54" s="87"/>
      <c r="B54" s="86"/>
    </row>
    <row r="55" spans="1:2">
      <c r="A55" s="88"/>
      <c r="B55" s="88"/>
    </row>
    <row r="56" spans="1:2">
      <c r="A56" s="88"/>
      <c r="B56" s="88"/>
    </row>
  </sheetData>
  <mergeCells count="2">
    <mergeCell ref="A2:G2"/>
    <mergeCell ref="A3:G3"/>
  </mergeCells>
  <phoneticPr fontId="21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0"/>
  <sheetViews>
    <sheetView tabSelected="1" workbookViewId="0">
      <selection activeCell="C40" sqref="C40"/>
    </sheetView>
  </sheetViews>
  <sheetFormatPr defaultColWidth="9" defaultRowHeight="14.4"/>
  <cols>
    <col min="1" max="1" width="37.6640625" style="25" customWidth="1"/>
    <col min="2" max="2" width="15.33203125" style="25" customWidth="1"/>
    <col min="3" max="3" width="21.21875" style="25" customWidth="1"/>
    <col min="4" max="16384" width="9" style="25"/>
  </cols>
  <sheetData>
    <row r="1" spans="1:3" ht="13.5" customHeight="1">
      <c r="A1" s="121" t="s">
        <v>68</v>
      </c>
      <c r="B1" s="121"/>
      <c r="C1" s="121"/>
    </row>
    <row r="2" spans="1:3" ht="13.5" customHeight="1">
      <c r="A2" s="119" t="s">
        <v>800</v>
      </c>
      <c r="B2" s="119"/>
      <c r="C2" s="119"/>
    </row>
    <row r="3" spans="1:3" ht="13.5" customHeight="1">
      <c r="A3" s="119"/>
      <c r="B3" s="119"/>
      <c r="C3" s="119"/>
    </row>
    <row r="4" spans="1:3" ht="20.25" customHeight="1">
      <c r="A4" s="120" t="s">
        <v>1</v>
      </c>
      <c r="B4" s="120"/>
      <c r="C4" s="120"/>
    </row>
    <row r="5" spans="1:3" ht="32.25" customHeight="1">
      <c r="A5" s="45" t="s">
        <v>2</v>
      </c>
      <c r="B5" s="111" t="s">
        <v>804</v>
      </c>
      <c r="C5" s="4" t="s">
        <v>805</v>
      </c>
    </row>
    <row r="6" spans="1:3" ht="17.25" customHeight="1">
      <c r="A6" s="57" t="s">
        <v>69</v>
      </c>
      <c r="B6" s="33">
        <f>SUM(B7:B20)</f>
        <v>5604.7139999999999</v>
      </c>
      <c r="C6" s="33">
        <f>SUM(C7:C20)</f>
        <v>8468.4359999999997</v>
      </c>
    </row>
    <row r="7" spans="1:3" ht="17.25" customHeight="1">
      <c r="A7" s="58" t="s">
        <v>70</v>
      </c>
      <c r="B7" s="59">
        <v>2700</v>
      </c>
      <c r="C7" s="60">
        <v>4725.57</v>
      </c>
    </row>
    <row r="8" spans="1:3" ht="17.25" customHeight="1">
      <c r="A8" s="58" t="s">
        <v>71</v>
      </c>
      <c r="B8" s="59">
        <v>450</v>
      </c>
      <c r="C8" s="60">
        <v>814.35</v>
      </c>
    </row>
    <row r="9" spans="1:3" ht="17.25" customHeight="1">
      <c r="A9" s="58" t="s">
        <v>72</v>
      </c>
      <c r="B9" s="59">
        <v>150</v>
      </c>
      <c r="C9" s="60">
        <v>163.54</v>
      </c>
    </row>
    <row r="10" spans="1:3" ht="17.25" customHeight="1">
      <c r="A10" s="58" t="s">
        <v>73</v>
      </c>
      <c r="B10" s="59">
        <v>0.24</v>
      </c>
      <c r="C10" s="60">
        <v>6.0000000000000001E-3</v>
      </c>
    </row>
    <row r="11" spans="1:3" ht="17.25" customHeight="1">
      <c r="A11" s="58" t="s">
        <v>74</v>
      </c>
      <c r="B11" s="59">
        <v>576</v>
      </c>
      <c r="C11" s="60">
        <v>779.87</v>
      </c>
    </row>
    <row r="12" spans="1:3" ht="17.25" customHeight="1">
      <c r="A12" s="58" t="s">
        <v>75</v>
      </c>
      <c r="B12" s="59">
        <v>660</v>
      </c>
      <c r="C12" s="60">
        <v>879.4</v>
      </c>
    </row>
    <row r="13" spans="1:3" ht="17.25" customHeight="1">
      <c r="A13" s="58" t="s">
        <v>76</v>
      </c>
      <c r="B13" s="59">
        <v>480</v>
      </c>
      <c r="C13" s="60">
        <v>424.38</v>
      </c>
    </row>
    <row r="14" spans="1:3" ht="17.25" customHeight="1">
      <c r="A14" s="58" t="s">
        <v>77</v>
      </c>
      <c r="B14" s="59">
        <v>408.23399999999998</v>
      </c>
      <c r="C14" s="60">
        <v>406.58</v>
      </c>
    </row>
    <row r="15" spans="1:3" ht="17.25" customHeight="1">
      <c r="A15" s="58" t="s">
        <v>78</v>
      </c>
      <c r="B15" s="59">
        <v>120</v>
      </c>
      <c r="C15" s="60">
        <v>257</v>
      </c>
    </row>
    <row r="16" spans="1:3" ht="17.25" customHeight="1">
      <c r="A16" s="58" t="s">
        <v>79</v>
      </c>
      <c r="B16" s="59">
        <v>0.24</v>
      </c>
      <c r="C16" s="60">
        <v>0.21</v>
      </c>
    </row>
    <row r="17" spans="1:9" ht="17.25" customHeight="1">
      <c r="A17" s="58" t="s">
        <v>80</v>
      </c>
      <c r="B17" s="59">
        <v>24</v>
      </c>
      <c r="C17" s="60">
        <v>0</v>
      </c>
    </row>
    <row r="18" spans="1:9" ht="17.25" customHeight="1">
      <c r="A18" s="58" t="s">
        <v>81</v>
      </c>
      <c r="B18" s="59">
        <v>0</v>
      </c>
      <c r="C18" s="60">
        <v>0</v>
      </c>
    </row>
    <row r="19" spans="1:9" ht="17.25" customHeight="1">
      <c r="A19" s="61" t="s">
        <v>82</v>
      </c>
      <c r="B19" s="59">
        <v>36</v>
      </c>
      <c r="C19" s="60">
        <v>17.53</v>
      </c>
    </row>
    <row r="20" spans="1:9" ht="17.25" customHeight="1">
      <c r="A20" s="61" t="s">
        <v>83</v>
      </c>
      <c r="B20" s="62">
        <v>0</v>
      </c>
      <c r="C20" s="62">
        <v>0</v>
      </c>
    </row>
    <row r="21" spans="1:9" ht="17.25" customHeight="1">
      <c r="A21" s="63" t="s">
        <v>84</v>
      </c>
      <c r="B21" s="33">
        <f>SUM(B22:B29)</f>
        <v>5208</v>
      </c>
      <c r="C21" s="33">
        <f>SUM(C22:C29)</f>
        <v>814.3</v>
      </c>
    </row>
    <row r="22" spans="1:9" ht="17.25" customHeight="1">
      <c r="A22" s="58" t="s">
        <v>85</v>
      </c>
      <c r="B22" s="60">
        <v>208</v>
      </c>
      <c r="C22" s="60">
        <v>311</v>
      </c>
    </row>
    <row r="23" spans="1:9" ht="17.25" customHeight="1">
      <c r="A23" s="58" t="s">
        <v>86</v>
      </c>
      <c r="B23" s="60">
        <v>140</v>
      </c>
      <c r="C23" s="60">
        <v>79</v>
      </c>
      <c r="I23" s="141"/>
    </row>
    <row r="24" spans="1:9" ht="17.25" customHeight="1">
      <c r="A24" s="58" t="s">
        <v>87</v>
      </c>
      <c r="B24" s="60">
        <v>30</v>
      </c>
      <c r="C24" s="60">
        <v>19.3</v>
      </c>
    </row>
    <row r="25" spans="1:9" ht="17.25" customHeight="1">
      <c r="A25" s="58" t="s">
        <v>88</v>
      </c>
      <c r="B25" s="60">
        <v>450</v>
      </c>
      <c r="C25" s="60">
        <v>0</v>
      </c>
    </row>
    <row r="26" spans="1:9" ht="17.25" customHeight="1">
      <c r="A26" s="58" t="s">
        <v>89</v>
      </c>
      <c r="B26" s="60">
        <v>4380</v>
      </c>
      <c r="C26" s="60">
        <v>405</v>
      </c>
    </row>
    <row r="27" spans="1:9" ht="17.25" customHeight="1">
      <c r="A27" s="58" t="s">
        <v>90</v>
      </c>
      <c r="B27" s="60">
        <v>0</v>
      </c>
      <c r="C27" s="60">
        <v>0</v>
      </c>
    </row>
    <row r="28" spans="1:9" ht="17.25" hidden="1" customHeight="1">
      <c r="A28" s="58" t="s">
        <v>91</v>
      </c>
      <c r="B28" s="60">
        <v>0</v>
      </c>
      <c r="C28" s="60"/>
    </row>
    <row r="29" spans="1:9" ht="17.25" hidden="1" customHeight="1">
      <c r="A29" s="58" t="s">
        <v>92</v>
      </c>
      <c r="B29" s="62">
        <v>0</v>
      </c>
      <c r="C29" s="62"/>
    </row>
    <row r="30" spans="1:9" ht="17.25" hidden="1" customHeight="1">
      <c r="A30" s="64"/>
      <c r="B30" s="65"/>
      <c r="C30" s="65"/>
    </row>
    <row r="31" spans="1:9" ht="17.25" customHeight="1">
      <c r="A31" s="66" t="s">
        <v>93</v>
      </c>
      <c r="B31" s="67">
        <f>B6+B21</f>
        <v>10812.714</v>
      </c>
      <c r="C31" s="67">
        <f>C6+C21</f>
        <v>9282.735999999999</v>
      </c>
    </row>
    <row r="32" spans="1:9" s="56" customFormat="1" ht="17.25" customHeight="1">
      <c r="A32" s="68" t="s">
        <v>53</v>
      </c>
      <c r="B32" s="67">
        <f>SUM(B33:B35)</f>
        <v>6788.4</v>
      </c>
      <c r="C32" s="67">
        <f>SUM(C33:C35)</f>
        <v>8107.9340000000029</v>
      </c>
    </row>
    <row r="33" spans="1:3" ht="17.25" customHeight="1">
      <c r="A33" s="57" t="s">
        <v>94</v>
      </c>
      <c r="B33" s="7">
        <v>70</v>
      </c>
      <c r="C33" s="7">
        <v>102.16</v>
      </c>
    </row>
    <row r="34" spans="1:3" ht="17.25" customHeight="1">
      <c r="A34" s="57" t="s">
        <v>95</v>
      </c>
      <c r="B34" s="7">
        <v>79</v>
      </c>
      <c r="C34" s="7">
        <v>78.569999999999993</v>
      </c>
    </row>
    <row r="35" spans="1:3" ht="17.25" customHeight="1">
      <c r="A35" s="69" t="s">
        <v>826</v>
      </c>
      <c r="B35" s="59">
        <v>6639.4</v>
      </c>
      <c r="C35" s="59">
        <v>7927.2040000000034</v>
      </c>
    </row>
    <row r="36" spans="1:3" ht="17.25" customHeight="1">
      <c r="A36" s="70" t="s">
        <v>61</v>
      </c>
      <c r="B36" s="67"/>
      <c r="C36" s="67"/>
    </row>
    <row r="37" spans="1:3" ht="17.25" customHeight="1">
      <c r="A37" s="71" t="s">
        <v>96</v>
      </c>
      <c r="B37" s="67"/>
      <c r="C37" s="67"/>
    </row>
    <row r="38" spans="1:3" ht="17.25" customHeight="1">
      <c r="A38" s="71" t="s">
        <v>63</v>
      </c>
      <c r="B38" s="67">
        <v>0</v>
      </c>
      <c r="C38" s="67">
        <v>0</v>
      </c>
    </row>
    <row r="39" spans="1:3" ht="17.25" customHeight="1">
      <c r="A39" s="72" t="s">
        <v>97</v>
      </c>
      <c r="B39" s="67">
        <v>0</v>
      </c>
      <c r="C39" s="67">
        <v>0</v>
      </c>
    </row>
    <row r="40" spans="1:3" ht="21" customHeight="1">
      <c r="A40" s="66" t="s">
        <v>66</v>
      </c>
      <c r="B40" s="65">
        <f>B31+B32+B36+B37+B38+B39</f>
        <v>17601.114000000001</v>
      </c>
      <c r="C40" s="65">
        <f>C31+C32+C36+C37+C38+C39</f>
        <v>17390.670000000002</v>
      </c>
    </row>
  </sheetData>
  <mergeCells count="3">
    <mergeCell ref="A1:C1"/>
    <mergeCell ref="A4:C4"/>
    <mergeCell ref="A2:C3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72"/>
  <sheetViews>
    <sheetView workbookViewId="0">
      <selection activeCell="H34" sqref="H34"/>
    </sheetView>
  </sheetViews>
  <sheetFormatPr defaultColWidth="9" defaultRowHeight="14.4"/>
  <cols>
    <col min="1" max="1" width="14.88671875" style="28" customWidth="1"/>
    <col min="2" max="2" width="31.33203125" style="28" customWidth="1"/>
    <col min="3" max="4" width="14.33203125" style="29" customWidth="1"/>
    <col min="5" max="5" width="19" style="29" customWidth="1"/>
    <col min="6" max="7" width="9" style="28"/>
    <col min="8" max="8" width="26.109375" style="28" customWidth="1"/>
    <col min="9" max="11" width="9" style="28"/>
    <col min="12" max="12" width="24.6640625" style="28" customWidth="1"/>
    <col min="13" max="16384" width="9" style="28"/>
  </cols>
  <sheetData>
    <row r="1" spans="1:5">
      <c r="A1" s="28" t="s">
        <v>98</v>
      </c>
    </row>
    <row r="2" spans="1:5" ht="54" customHeight="1">
      <c r="A2" s="128" t="s">
        <v>828</v>
      </c>
      <c r="B2" s="128"/>
      <c r="C2" s="129"/>
      <c r="D2" s="129"/>
      <c r="E2" s="129"/>
    </row>
    <row r="3" spans="1:5">
      <c r="E3" s="30" t="s">
        <v>1</v>
      </c>
    </row>
    <row r="4" spans="1:5" ht="33" customHeight="1">
      <c r="A4" s="117" t="s">
        <v>99</v>
      </c>
      <c r="B4" s="117" t="s">
        <v>100</v>
      </c>
      <c r="C4" s="111" t="s">
        <v>804</v>
      </c>
      <c r="D4" s="114" t="s">
        <v>810</v>
      </c>
      <c r="E4" s="4" t="s">
        <v>805</v>
      </c>
    </row>
    <row r="5" spans="1:5" ht="15">
      <c r="A5" s="122" t="s">
        <v>101</v>
      </c>
      <c r="B5" s="122"/>
      <c r="C5" s="47">
        <f>C6+C149+C157+C196+C233+C245+C282+C378+C432+C462+C480+C546+C565+C575+C584+C587+C599+C611+C627+C647+C648+C652+C655</f>
        <v>16595</v>
      </c>
      <c r="D5" s="47">
        <f>D6+D149+D157+D196+D233+D245+D282+D378+D432+D462+D480+D546+D565+D575+D584+D587+D599+D611+D627+D647+D648+D652+D655</f>
        <v>16595</v>
      </c>
      <c r="E5" s="47">
        <f>E6+E149+E157+E196+E233+E245+E282+E378+E432+E462+E480+E546+E565+E575+E584+E587+E599+E611+E627+E647+E648+E652+E655</f>
        <v>15401.69</v>
      </c>
    </row>
    <row r="6" spans="1:5" ht="15">
      <c r="A6" s="41">
        <v>201</v>
      </c>
      <c r="B6" s="41" t="s">
        <v>102</v>
      </c>
      <c r="C6" s="48">
        <f>C7+C18+C26+C35+C44+C52+C62+C66+C72+C74+C77+C84+C88+C93+C99+C103+C109+C115+C121+C126+C131+C134+C147</f>
        <v>1875</v>
      </c>
      <c r="D6" s="48">
        <f>D7+D18+D26+D35+D44+D52+D62+D66+D72+D74+D77+D84+D88+D93+D99+D103+D109+D115+D121+D126+D131+D134+D147</f>
        <v>1692</v>
      </c>
      <c r="E6" s="48">
        <f>E7+E18+E26+E35+E44+E52+E62+E66+E72+E74+E77+E84+E88+E93+E99+E103+E109+E115+E121+E126+E131+E134+E147</f>
        <v>1544.41</v>
      </c>
    </row>
    <row r="7" spans="1:5" ht="15">
      <c r="A7" s="41">
        <v>20101</v>
      </c>
      <c r="B7" s="41" t="s">
        <v>103</v>
      </c>
      <c r="C7" s="27">
        <f>SUM(C8:C17)</f>
        <v>35</v>
      </c>
      <c r="D7" s="27">
        <f>SUM(D8:D17)</f>
        <v>25</v>
      </c>
      <c r="E7" s="27">
        <f>SUM(E8:E17)</f>
        <v>18.850000000000001</v>
      </c>
    </row>
    <row r="8" spans="1:5" ht="15" hidden="1">
      <c r="A8" s="38">
        <v>2010101</v>
      </c>
      <c r="B8" s="39" t="s">
        <v>104</v>
      </c>
      <c r="C8" s="49">
        <v>0</v>
      </c>
      <c r="D8" s="49">
        <v>0</v>
      </c>
      <c r="E8" s="49">
        <v>0</v>
      </c>
    </row>
    <row r="9" spans="1:5" ht="15" hidden="1">
      <c r="A9" s="38">
        <v>2010102</v>
      </c>
      <c r="B9" s="39" t="s">
        <v>105</v>
      </c>
      <c r="C9" s="49">
        <v>0</v>
      </c>
      <c r="D9" s="49">
        <v>0</v>
      </c>
      <c r="E9" s="49">
        <v>0</v>
      </c>
    </row>
    <row r="10" spans="1:5" ht="15" hidden="1">
      <c r="A10" s="38">
        <v>2010103</v>
      </c>
      <c r="B10" s="39" t="s">
        <v>106</v>
      </c>
      <c r="C10" s="49">
        <v>0</v>
      </c>
      <c r="D10" s="49">
        <v>0</v>
      </c>
      <c r="E10" s="49">
        <v>0</v>
      </c>
    </row>
    <row r="11" spans="1:5" ht="15" hidden="1">
      <c r="A11" s="38">
        <v>2010104</v>
      </c>
      <c r="B11" s="39" t="s">
        <v>107</v>
      </c>
      <c r="C11" s="49">
        <v>0</v>
      </c>
      <c r="D11" s="49">
        <v>0</v>
      </c>
      <c r="E11" s="49">
        <v>0</v>
      </c>
    </row>
    <row r="12" spans="1:5" ht="15" hidden="1">
      <c r="A12" s="38">
        <v>2010105</v>
      </c>
      <c r="B12" s="101" t="s">
        <v>793</v>
      </c>
      <c r="C12" s="49">
        <v>0</v>
      </c>
      <c r="D12" s="49">
        <v>0</v>
      </c>
      <c r="E12" s="49">
        <v>0</v>
      </c>
    </row>
    <row r="13" spans="1:5" ht="15" hidden="1">
      <c r="A13" s="38">
        <v>2010106</v>
      </c>
      <c r="B13" s="39" t="s">
        <v>108</v>
      </c>
      <c r="C13" s="49">
        <v>0</v>
      </c>
      <c r="D13" s="49">
        <v>0</v>
      </c>
      <c r="E13" s="49">
        <v>0</v>
      </c>
    </row>
    <row r="14" spans="1:5" ht="15" hidden="1">
      <c r="A14" s="38">
        <v>2010107</v>
      </c>
      <c r="B14" s="39" t="s">
        <v>109</v>
      </c>
      <c r="C14" s="49">
        <v>0</v>
      </c>
      <c r="D14" s="49">
        <v>0</v>
      </c>
      <c r="E14" s="49">
        <v>0</v>
      </c>
    </row>
    <row r="15" spans="1:5" ht="15" hidden="1">
      <c r="A15" s="38">
        <v>2010108</v>
      </c>
      <c r="B15" s="39" t="s">
        <v>110</v>
      </c>
      <c r="C15" s="49">
        <v>0</v>
      </c>
      <c r="D15" s="49">
        <v>0</v>
      </c>
      <c r="E15" s="49">
        <v>0</v>
      </c>
    </row>
    <row r="16" spans="1:5" ht="15" hidden="1">
      <c r="A16" s="38">
        <v>2010109</v>
      </c>
      <c r="B16" s="39" t="s">
        <v>111</v>
      </c>
      <c r="C16" s="49">
        <v>0</v>
      </c>
      <c r="D16" s="49">
        <v>0</v>
      </c>
      <c r="E16" s="49">
        <v>0</v>
      </c>
    </row>
    <row r="17" spans="1:5" ht="15">
      <c r="A17" s="38">
        <v>2010199</v>
      </c>
      <c r="B17" s="39" t="s">
        <v>112</v>
      </c>
      <c r="C17" s="49">
        <v>35</v>
      </c>
      <c r="D17" s="49">
        <v>25</v>
      </c>
      <c r="E17" s="49">
        <v>18.850000000000001</v>
      </c>
    </row>
    <row r="18" spans="1:5" ht="15" hidden="1">
      <c r="A18" s="41">
        <v>20102</v>
      </c>
      <c r="B18" s="41" t="s">
        <v>113</v>
      </c>
      <c r="C18" s="27">
        <f>SUM(C19:C25)</f>
        <v>0</v>
      </c>
      <c r="D18" s="27">
        <f>SUM(D19:D25)</f>
        <v>0</v>
      </c>
      <c r="E18" s="27">
        <f>SUM(E19:E25)</f>
        <v>0</v>
      </c>
    </row>
    <row r="19" spans="1:5" ht="15" hidden="1">
      <c r="A19" s="38">
        <v>2010201</v>
      </c>
      <c r="B19" s="39" t="s">
        <v>104</v>
      </c>
      <c r="C19" s="49">
        <v>0</v>
      </c>
      <c r="D19" s="49">
        <v>0</v>
      </c>
      <c r="E19" s="49">
        <v>0</v>
      </c>
    </row>
    <row r="20" spans="1:5" ht="15" hidden="1">
      <c r="A20" s="38">
        <v>2010202</v>
      </c>
      <c r="B20" s="39" t="s">
        <v>105</v>
      </c>
      <c r="C20" s="49">
        <v>0</v>
      </c>
      <c r="D20" s="49">
        <v>0</v>
      </c>
      <c r="E20" s="49">
        <v>0</v>
      </c>
    </row>
    <row r="21" spans="1:5" ht="15" hidden="1">
      <c r="A21" s="38">
        <v>2010203</v>
      </c>
      <c r="B21" s="39" t="s">
        <v>106</v>
      </c>
      <c r="C21" s="49">
        <v>0</v>
      </c>
      <c r="D21" s="49">
        <v>0</v>
      </c>
      <c r="E21" s="49">
        <v>0</v>
      </c>
    </row>
    <row r="22" spans="1:5" ht="15" hidden="1">
      <c r="A22" s="38">
        <v>2010204</v>
      </c>
      <c r="B22" s="39" t="s">
        <v>114</v>
      </c>
      <c r="C22" s="49">
        <v>0</v>
      </c>
      <c r="D22" s="49">
        <v>0</v>
      </c>
      <c r="E22" s="49">
        <v>0</v>
      </c>
    </row>
    <row r="23" spans="1:5" ht="15" hidden="1">
      <c r="A23" s="38">
        <v>2010205</v>
      </c>
      <c r="B23" s="39" t="s">
        <v>115</v>
      </c>
      <c r="C23" s="49">
        <v>0</v>
      </c>
      <c r="D23" s="49">
        <v>0</v>
      </c>
      <c r="E23" s="49">
        <v>0</v>
      </c>
    </row>
    <row r="24" spans="1:5" ht="15" hidden="1">
      <c r="A24" s="38">
        <v>2010206</v>
      </c>
      <c r="B24" s="39" t="s">
        <v>116</v>
      </c>
      <c r="C24" s="49">
        <v>0</v>
      </c>
      <c r="D24" s="49">
        <v>0</v>
      </c>
      <c r="E24" s="49">
        <v>0</v>
      </c>
    </row>
    <row r="25" spans="1:5" ht="15" hidden="1">
      <c r="A25" s="38">
        <v>2010299</v>
      </c>
      <c r="B25" s="39" t="s">
        <v>117</v>
      </c>
      <c r="C25" s="49">
        <v>0</v>
      </c>
      <c r="D25" s="49">
        <v>0</v>
      </c>
      <c r="E25" s="49">
        <v>0</v>
      </c>
    </row>
    <row r="26" spans="1:5" ht="30">
      <c r="A26" s="41">
        <v>20103</v>
      </c>
      <c r="B26" s="41" t="s">
        <v>118</v>
      </c>
      <c r="C26" s="27">
        <f>SUM(C27:C34)</f>
        <v>1668</v>
      </c>
      <c r="D26" s="27">
        <f>SUM(D27:D34)</f>
        <v>1570</v>
      </c>
      <c r="E26" s="27">
        <f>SUM(E27:E34)</f>
        <v>1436.39</v>
      </c>
    </row>
    <row r="27" spans="1:5" ht="15">
      <c r="A27" s="38">
        <v>2010301</v>
      </c>
      <c r="B27" s="39" t="s">
        <v>104</v>
      </c>
      <c r="C27" s="49">
        <v>1112</v>
      </c>
      <c r="D27" s="49">
        <v>1097</v>
      </c>
      <c r="E27" s="49">
        <v>1026.3800000000001</v>
      </c>
    </row>
    <row r="28" spans="1:5" ht="15">
      <c r="A28" s="38">
        <v>2010302</v>
      </c>
      <c r="B28" s="39" t="s">
        <v>105</v>
      </c>
      <c r="C28" s="49">
        <v>233</v>
      </c>
      <c r="D28" s="49">
        <v>150</v>
      </c>
      <c r="E28" s="49">
        <v>88.58</v>
      </c>
    </row>
    <row r="29" spans="1:5" ht="15" hidden="1">
      <c r="A29" s="38">
        <v>2010303</v>
      </c>
      <c r="B29" s="39" t="s">
        <v>106</v>
      </c>
      <c r="C29" s="49">
        <v>0</v>
      </c>
      <c r="D29" s="49">
        <v>0</v>
      </c>
      <c r="E29" s="49">
        <v>0</v>
      </c>
    </row>
    <row r="30" spans="1:5" ht="15" hidden="1">
      <c r="A30" s="38">
        <v>2010305</v>
      </c>
      <c r="B30" s="39" t="s">
        <v>119</v>
      </c>
      <c r="C30" s="49">
        <v>0</v>
      </c>
      <c r="D30" s="49">
        <v>0</v>
      </c>
      <c r="E30" s="49">
        <v>0</v>
      </c>
    </row>
    <row r="31" spans="1:5" ht="15" hidden="1">
      <c r="A31" s="38">
        <v>2010306</v>
      </c>
      <c r="B31" s="39" t="s">
        <v>120</v>
      </c>
      <c r="C31" s="49">
        <v>0</v>
      </c>
      <c r="D31" s="49">
        <v>0</v>
      </c>
      <c r="E31" s="49">
        <v>0</v>
      </c>
    </row>
    <row r="32" spans="1:5" ht="15" hidden="1">
      <c r="A32" s="38">
        <v>2010308</v>
      </c>
      <c r="B32" s="39" t="s">
        <v>121</v>
      </c>
      <c r="C32" s="49">
        <v>0</v>
      </c>
      <c r="D32" s="49">
        <v>0</v>
      </c>
      <c r="E32" s="49">
        <v>0</v>
      </c>
    </row>
    <row r="33" spans="1:5" ht="15">
      <c r="A33" s="38">
        <v>2010350</v>
      </c>
      <c r="B33" s="39" t="s">
        <v>122</v>
      </c>
      <c r="C33" s="49">
        <v>323</v>
      </c>
      <c r="D33" s="49">
        <v>323</v>
      </c>
      <c r="E33" s="49">
        <v>320.43</v>
      </c>
    </row>
    <row r="34" spans="1:5" ht="30">
      <c r="A34" s="38">
        <v>2010399</v>
      </c>
      <c r="B34" s="39" t="s">
        <v>123</v>
      </c>
      <c r="C34" s="49">
        <v>0</v>
      </c>
      <c r="D34" s="49">
        <v>0</v>
      </c>
      <c r="E34" s="49">
        <v>1</v>
      </c>
    </row>
    <row r="35" spans="1:5" ht="15" hidden="1">
      <c r="A35" s="41">
        <v>20104</v>
      </c>
      <c r="B35" s="41" t="s">
        <v>124</v>
      </c>
      <c r="C35" s="27">
        <f>SUM(C36:C43)</f>
        <v>0</v>
      </c>
      <c r="D35" s="27">
        <f>SUM(D36:D43)</f>
        <v>0</v>
      </c>
      <c r="E35" s="27">
        <f>SUM(E36:E43)</f>
        <v>0</v>
      </c>
    </row>
    <row r="36" spans="1:5" ht="15" hidden="1">
      <c r="A36" s="38">
        <v>2010401</v>
      </c>
      <c r="B36" s="39" t="s">
        <v>104</v>
      </c>
      <c r="C36" s="49">
        <v>0</v>
      </c>
      <c r="D36" s="49">
        <v>0</v>
      </c>
      <c r="E36" s="49">
        <v>0</v>
      </c>
    </row>
    <row r="37" spans="1:5" ht="15" hidden="1">
      <c r="A37" s="38">
        <v>2010402</v>
      </c>
      <c r="B37" s="39" t="s">
        <v>105</v>
      </c>
      <c r="C37" s="49">
        <v>0</v>
      </c>
      <c r="D37" s="49">
        <v>0</v>
      </c>
      <c r="E37" s="49">
        <v>0</v>
      </c>
    </row>
    <row r="38" spans="1:5" ht="15" hidden="1">
      <c r="A38" s="38">
        <v>2010403</v>
      </c>
      <c r="B38" s="39" t="s">
        <v>106</v>
      </c>
      <c r="C38" s="49">
        <v>0</v>
      </c>
      <c r="D38" s="49">
        <v>0</v>
      </c>
      <c r="E38" s="49">
        <v>0</v>
      </c>
    </row>
    <row r="39" spans="1:5" ht="15" hidden="1">
      <c r="A39" s="38">
        <v>2010404</v>
      </c>
      <c r="B39" s="39" t="s">
        <v>125</v>
      </c>
      <c r="C39" s="49">
        <v>0</v>
      </c>
      <c r="D39" s="49">
        <v>0</v>
      </c>
      <c r="E39" s="49">
        <v>0</v>
      </c>
    </row>
    <row r="40" spans="1:5" ht="15" hidden="1">
      <c r="A40" s="38">
        <v>2010406</v>
      </c>
      <c r="B40" s="39" t="s">
        <v>126</v>
      </c>
      <c r="C40" s="49">
        <v>0</v>
      </c>
      <c r="D40" s="49">
        <v>0</v>
      </c>
      <c r="E40" s="49">
        <v>0</v>
      </c>
    </row>
    <row r="41" spans="1:5" ht="15" hidden="1">
      <c r="A41" s="38">
        <v>2010408</v>
      </c>
      <c r="B41" s="39" t="s">
        <v>127</v>
      </c>
      <c r="C41" s="49">
        <v>0</v>
      </c>
      <c r="D41" s="49">
        <v>0</v>
      </c>
      <c r="E41" s="49">
        <v>0</v>
      </c>
    </row>
    <row r="42" spans="1:5" ht="15" hidden="1">
      <c r="A42" s="38">
        <v>2010450</v>
      </c>
      <c r="B42" s="39" t="s">
        <v>122</v>
      </c>
      <c r="C42" s="49">
        <v>0</v>
      </c>
      <c r="D42" s="49">
        <v>0</v>
      </c>
      <c r="E42" s="49">
        <v>0</v>
      </c>
    </row>
    <row r="43" spans="1:5" ht="15" hidden="1">
      <c r="A43" s="38">
        <v>2010499</v>
      </c>
      <c r="B43" s="39" t="s">
        <v>128</v>
      </c>
      <c r="C43" s="49">
        <v>0</v>
      </c>
      <c r="D43" s="49">
        <v>0</v>
      </c>
      <c r="E43" s="49">
        <v>0</v>
      </c>
    </row>
    <row r="44" spans="1:5" ht="15" hidden="1">
      <c r="A44" s="41">
        <v>20105</v>
      </c>
      <c r="B44" s="41" t="s">
        <v>129</v>
      </c>
      <c r="C44" s="27">
        <f>SUM(C45:C51)</f>
        <v>0</v>
      </c>
      <c r="D44" s="27">
        <f>SUM(D45:D51)</f>
        <v>0</v>
      </c>
      <c r="E44" s="27">
        <f>SUM(E45:E51)</f>
        <v>0</v>
      </c>
    </row>
    <row r="45" spans="1:5" ht="15" hidden="1">
      <c r="A45" s="38">
        <v>2010501</v>
      </c>
      <c r="B45" s="39" t="s">
        <v>104</v>
      </c>
      <c r="C45" s="49">
        <v>0</v>
      </c>
      <c r="D45" s="49">
        <v>0</v>
      </c>
      <c r="E45" s="49">
        <v>0</v>
      </c>
    </row>
    <row r="46" spans="1:5" ht="15" hidden="1">
      <c r="A46" s="38">
        <v>2010502</v>
      </c>
      <c r="B46" s="39" t="s">
        <v>105</v>
      </c>
      <c r="C46" s="49">
        <v>0</v>
      </c>
      <c r="D46" s="49">
        <v>0</v>
      </c>
      <c r="E46" s="49">
        <v>0</v>
      </c>
    </row>
    <row r="47" spans="1:5" ht="15" hidden="1">
      <c r="A47" s="38">
        <v>2010503</v>
      </c>
      <c r="B47" s="39" t="s">
        <v>106</v>
      </c>
      <c r="C47" s="49">
        <v>0</v>
      </c>
      <c r="D47" s="49">
        <v>0</v>
      </c>
      <c r="E47" s="49">
        <v>0</v>
      </c>
    </row>
    <row r="48" spans="1:5" ht="15" hidden="1">
      <c r="A48" s="38">
        <v>2010505</v>
      </c>
      <c r="B48" s="39" t="s">
        <v>130</v>
      </c>
      <c r="C48" s="49">
        <v>0</v>
      </c>
      <c r="D48" s="49">
        <v>0</v>
      </c>
      <c r="E48" s="49">
        <v>0</v>
      </c>
    </row>
    <row r="49" spans="1:5" ht="15" hidden="1">
      <c r="A49" s="38">
        <v>2010506</v>
      </c>
      <c r="B49" s="39" t="s">
        <v>131</v>
      </c>
      <c r="C49" s="49">
        <v>0</v>
      </c>
      <c r="D49" s="49">
        <v>0</v>
      </c>
      <c r="E49" s="49">
        <v>0</v>
      </c>
    </row>
    <row r="50" spans="1:5" ht="15" hidden="1">
      <c r="A50" s="38">
        <v>2010507</v>
      </c>
      <c r="B50" s="39" t="s">
        <v>132</v>
      </c>
      <c r="C50" s="49">
        <v>0</v>
      </c>
      <c r="D50" s="49">
        <v>0</v>
      </c>
      <c r="E50" s="49">
        <v>0</v>
      </c>
    </row>
    <row r="51" spans="1:5" ht="15" hidden="1">
      <c r="A51" s="38">
        <v>2010599</v>
      </c>
      <c r="B51" s="39" t="s">
        <v>133</v>
      </c>
      <c r="C51" s="49">
        <v>0</v>
      </c>
      <c r="D51" s="49">
        <v>0</v>
      </c>
      <c r="E51" s="49">
        <v>0</v>
      </c>
    </row>
    <row r="52" spans="1:5" ht="15">
      <c r="A52" s="41">
        <v>20106</v>
      </c>
      <c r="B52" s="41" t="s">
        <v>134</v>
      </c>
      <c r="C52" s="27">
        <f>SUM(C53:C61)</f>
        <v>78</v>
      </c>
      <c r="D52" s="27">
        <f>SUM(D53:D61)</f>
        <v>78</v>
      </c>
      <c r="E52" s="27">
        <f>SUM(E53:E61)</f>
        <v>81.64</v>
      </c>
    </row>
    <row r="53" spans="1:5" ht="15">
      <c r="A53" s="38">
        <v>2010601</v>
      </c>
      <c r="B53" s="39" t="s">
        <v>104</v>
      </c>
      <c r="C53" s="49">
        <v>75</v>
      </c>
      <c r="D53" s="49">
        <v>75</v>
      </c>
      <c r="E53" s="49">
        <v>78.180000000000007</v>
      </c>
    </row>
    <row r="54" spans="1:5" ht="15" hidden="1">
      <c r="A54" s="38">
        <v>2010602</v>
      </c>
      <c r="B54" s="39" t="s">
        <v>105</v>
      </c>
      <c r="C54" s="49">
        <v>0</v>
      </c>
      <c r="D54" s="49">
        <v>0</v>
      </c>
      <c r="E54" s="49">
        <v>0</v>
      </c>
    </row>
    <row r="55" spans="1:5" ht="15" hidden="1">
      <c r="A55" s="38">
        <v>2010603</v>
      </c>
      <c r="B55" s="39" t="s">
        <v>106</v>
      </c>
      <c r="C55" s="49">
        <v>0</v>
      </c>
      <c r="D55" s="49">
        <v>0</v>
      </c>
      <c r="E55" s="49">
        <v>0</v>
      </c>
    </row>
    <row r="56" spans="1:5" ht="15" hidden="1">
      <c r="A56" s="38">
        <v>2010605</v>
      </c>
      <c r="B56" s="39" t="s">
        <v>135</v>
      </c>
      <c r="C56" s="49">
        <v>0</v>
      </c>
      <c r="D56" s="49">
        <v>0</v>
      </c>
      <c r="E56" s="49">
        <v>0</v>
      </c>
    </row>
    <row r="57" spans="1:5" ht="15" hidden="1">
      <c r="A57" s="38">
        <v>2010606</v>
      </c>
      <c r="B57" s="39" t="s">
        <v>136</v>
      </c>
      <c r="C57" s="49">
        <v>0</v>
      </c>
      <c r="D57" s="49">
        <v>0</v>
      </c>
      <c r="E57" s="49">
        <v>0</v>
      </c>
    </row>
    <row r="58" spans="1:5" ht="15" hidden="1">
      <c r="A58" s="38">
        <v>2010607</v>
      </c>
      <c r="B58" s="39" t="s">
        <v>137</v>
      </c>
      <c r="C58" s="49">
        <v>0</v>
      </c>
      <c r="D58" s="49">
        <v>0</v>
      </c>
      <c r="E58" s="49">
        <v>0</v>
      </c>
    </row>
    <row r="59" spans="1:5" ht="15" hidden="1">
      <c r="A59" s="38">
        <v>2010608</v>
      </c>
      <c r="B59" s="39" t="s">
        <v>138</v>
      </c>
      <c r="C59" s="49">
        <v>0</v>
      </c>
      <c r="D59" s="49">
        <v>0</v>
      </c>
      <c r="E59" s="49">
        <v>0</v>
      </c>
    </row>
    <row r="60" spans="1:5" ht="15" hidden="1">
      <c r="A60" s="38">
        <v>2010650</v>
      </c>
      <c r="B60" s="39" t="s">
        <v>122</v>
      </c>
      <c r="C60" s="49">
        <v>0</v>
      </c>
      <c r="D60" s="49">
        <v>0</v>
      </c>
      <c r="E60" s="49">
        <v>0</v>
      </c>
    </row>
    <row r="61" spans="1:5" ht="15">
      <c r="A61" s="38">
        <v>2010699</v>
      </c>
      <c r="B61" s="39" t="s">
        <v>139</v>
      </c>
      <c r="C61" s="49">
        <v>3</v>
      </c>
      <c r="D61" s="49">
        <v>3</v>
      </c>
      <c r="E61" s="49">
        <v>3.46</v>
      </c>
    </row>
    <row r="62" spans="1:5" ht="15" hidden="1">
      <c r="A62" s="41">
        <v>20107</v>
      </c>
      <c r="B62" s="41" t="s">
        <v>140</v>
      </c>
      <c r="C62" s="27">
        <f>SUM(C63:C65)</f>
        <v>0</v>
      </c>
      <c r="D62" s="27">
        <f>SUM(D63:D65)</f>
        <v>0</v>
      </c>
      <c r="E62" s="27">
        <f>SUM(E63:E65)</f>
        <v>0</v>
      </c>
    </row>
    <row r="63" spans="1:5" ht="15" hidden="1">
      <c r="A63" s="38">
        <v>2010702</v>
      </c>
      <c r="B63" s="39" t="s">
        <v>105</v>
      </c>
      <c r="C63" s="49">
        <v>0</v>
      </c>
      <c r="D63" s="49">
        <v>0</v>
      </c>
      <c r="E63" s="49">
        <v>0</v>
      </c>
    </row>
    <row r="64" spans="1:5" ht="15" hidden="1">
      <c r="A64" s="38">
        <v>2010706</v>
      </c>
      <c r="B64" s="39" t="s">
        <v>141</v>
      </c>
      <c r="C64" s="49">
        <v>0</v>
      </c>
      <c r="D64" s="49">
        <v>0</v>
      </c>
      <c r="E64" s="49">
        <v>0</v>
      </c>
    </row>
    <row r="65" spans="1:5" ht="15" hidden="1">
      <c r="A65" s="38">
        <v>2010799</v>
      </c>
      <c r="B65" s="39" t="s">
        <v>142</v>
      </c>
      <c r="C65" s="49">
        <v>0</v>
      </c>
      <c r="D65" s="49">
        <v>0</v>
      </c>
      <c r="E65" s="49">
        <v>0</v>
      </c>
    </row>
    <row r="66" spans="1:5" ht="15" hidden="1">
      <c r="A66" s="41">
        <v>20108</v>
      </c>
      <c r="B66" s="41" t="s">
        <v>143</v>
      </c>
      <c r="C66" s="27">
        <f>SUM(C67:C71)</f>
        <v>0</v>
      </c>
      <c r="D66" s="27">
        <f>SUM(D67:D71)</f>
        <v>0</v>
      </c>
      <c r="E66" s="27">
        <f>SUM(E67:E71)</f>
        <v>0</v>
      </c>
    </row>
    <row r="67" spans="1:5" ht="15" hidden="1">
      <c r="A67" s="38">
        <v>2010801</v>
      </c>
      <c r="B67" s="39" t="s">
        <v>104</v>
      </c>
      <c r="C67" s="49">
        <v>0</v>
      </c>
      <c r="D67" s="49">
        <v>0</v>
      </c>
      <c r="E67" s="49">
        <v>0</v>
      </c>
    </row>
    <row r="68" spans="1:5" ht="15" hidden="1">
      <c r="A68" s="38">
        <v>2010802</v>
      </c>
      <c r="B68" s="39" t="s">
        <v>105</v>
      </c>
      <c r="C68" s="49">
        <v>0</v>
      </c>
      <c r="D68" s="49">
        <v>0</v>
      </c>
      <c r="E68" s="49">
        <v>0</v>
      </c>
    </row>
    <row r="69" spans="1:5" ht="15" hidden="1">
      <c r="A69" s="38">
        <v>2010804</v>
      </c>
      <c r="B69" s="39" t="s">
        <v>144</v>
      </c>
      <c r="C69" s="49">
        <v>0</v>
      </c>
      <c r="D69" s="49">
        <v>0</v>
      </c>
      <c r="E69" s="49">
        <v>0</v>
      </c>
    </row>
    <row r="70" spans="1:5" ht="15" hidden="1">
      <c r="A70" s="38">
        <v>2010806</v>
      </c>
      <c r="B70" s="39" t="s">
        <v>137</v>
      </c>
      <c r="C70" s="49">
        <v>0</v>
      </c>
      <c r="D70" s="49">
        <v>0</v>
      </c>
      <c r="E70" s="49">
        <v>0</v>
      </c>
    </row>
    <row r="71" spans="1:5" ht="15" hidden="1">
      <c r="A71" s="38">
        <v>2010899</v>
      </c>
      <c r="B71" s="39" t="s">
        <v>145</v>
      </c>
      <c r="C71" s="49">
        <v>0</v>
      </c>
      <c r="D71" s="49">
        <v>0</v>
      </c>
      <c r="E71" s="49">
        <v>0</v>
      </c>
    </row>
    <row r="72" spans="1:5" ht="15" hidden="1">
      <c r="A72" s="41">
        <v>20109</v>
      </c>
      <c r="B72" s="41" t="s">
        <v>146</v>
      </c>
      <c r="C72" s="27">
        <f>C73</f>
        <v>0</v>
      </c>
      <c r="D72" s="27">
        <f>D73</f>
        <v>0</v>
      </c>
      <c r="E72" s="27">
        <f>E73</f>
        <v>0</v>
      </c>
    </row>
    <row r="73" spans="1:5" ht="15" hidden="1">
      <c r="A73" s="38">
        <v>2010999</v>
      </c>
      <c r="B73" s="39" t="s">
        <v>147</v>
      </c>
      <c r="C73" s="49">
        <v>0</v>
      </c>
      <c r="D73" s="49">
        <v>0</v>
      </c>
      <c r="E73" s="49">
        <v>0</v>
      </c>
    </row>
    <row r="74" spans="1:5" ht="15" hidden="1">
      <c r="A74" s="41">
        <v>20110</v>
      </c>
      <c r="B74" s="41" t="s">
        <v>148</v>
      </c>
      <c r="C74" s="27">
        <f>C75+C76</f>
        <v>0</v>
      </c>
      <c r="D74" s="27">
        <f>D75+D76</f>
        <v>0</v>
      </c>
      <c r="E74" s="27">
        <f>E75+E76</f>
        <v>0</v>
      </c>
    </row>
    <row r="75" spans="1:5" ht="15" hidden="1">
      <c r="A75" s="38">
        <v>2011002</v>
      </c>
      <c r="B75" s="39" t="s">
        <v>105</v>
      </c>
      <c r="C75" s="27">
        <v>0</v>
      </c>
      <c r="D75" s="27">
        <v>0</v>
      </c>
      <c r="E75" s="49">
        <v>0</v>
      </c>
    </row>
    <row r="76" spans="1:5" ht="15" hidden="1">
      <c r="A76" s="38">
        <v>2011099</v>
      </c>
      <c r="B76" s="39" t="s">
        <v>149</v>
      </c>
      <c r="C76" s="49">
        <v>0</v>
      </c>
      <c r="D76" s="49">
        <v>0</v>
      </c>
      <c r="E76" s="49">
        <v>0</v>
      </c>
    </row>
    <row r="77" spans="1:5" ht="15">
      <c r="A77" s="41">
        <v>20111</v>
      </c>
      <c r="B77" s="41" t="s">
        <v>150</v>
      </c>
      <c r="C77" s="27">
        <f>SUM(C78:C83)</f>
        <v>6</v>
      </c>
      <c r="D77" s="27">
        <f>SUM(D78:D83)</f>
        <v>6</v>
      </c>
      <c r="E77" s="27">
        <f>SUM(E78:E83)</f>
        <v>0.6</v>
      </c>
    </row>
    <row r="78" spans="1:5" ht="15" hidden="1">
      <c r="A78" s="38">
        <v>2011101</v>
      </c>
      <c r="B78" s="39" t="s">
        <v>104</v>
      </c>
      <c r="C78" s="49">
        <v>0</v>
      </c>
      <c r="D78" s="49">
        <v>0</v>
      </c>
      <c r="E78" s="49">
        <v>0</v>
      </c>
    </row>
    <row r="79" spans="1:5" ht="15" hidden="1">
      <c r="A79" s="38">
        <v>2011102</v>
      </c>
      <c r="B79" s="39" t="s">
        <v>105</v>
      </c>
      <c r="C79" s="49">
        <v>0</v>
      </c>
      <c r="D79" s="49">
        <v>0</v>
      </c>
      <c r="E79" s="49">
        <v>0</v>
      </c>
    </row>
    <row r="80" spans="1:5" ht="15" hidden="1">
      <c r="A80" s="38">
        <v>2011103</v>
      </c>
      <c r="B80" s="39" t="s">
        <v>106</v>
      </c>
      <c r="C80" s="49">
        <v>0</v>
      </c>
      <c r="D80" s="49">
        <v>0</v>
      </c>
      <c r="E80" s="49">
        <v>0</v>
      </c>
    </row>
    <row r="81" spans="1:5" ht="15" hidden="1">
      <c r="A81" s="38">
        <v>2011104</v>
      </c>
      <c r="B81" s="39" t="s">
        <v>151</v>
      </c>
      <c r="C81" s="49">
        <v>0</v>
      </c>
      <c r="D81" s="49">
        <v>0</v>
      </c>
      <c r="E81" s="49">
        <v>0</v>
      </c>
    </row>
    <row r="82" spans="1:5" ht="15" hidden="1">
      <c r="A82" s="38">
        <v>2011105</v>
      </c>
      <c r="B82" s="39" t="s">
        <v>152</v>
      </c>
      <c r="C82" s="49">
        <v>0</v>
      </c>
      <c r="D82" s="49">
        <v>0</v>
      </c>
      <c r="E82" s="49">
        <v>0</v>
      </c>
    </row>
    <row r="83" spans="1:5" ht="15">
      <c r="A83" s="38">
        <v>2011199</v>
      </c>
      <c r="B83" s="39" t="s">
        <v>153</v>
      </c>
      <c r="C83" s="49">
        <v>6</v>
      </c>
      <c r="D83" s="49">
        <v>6</v>
      </c>
      <c r="E83" s="49">
        <v>0.6</v>
      </c>
    </row>
    <row r="84" spans="1:5" ht="15" hidden="1">
      <c r="A84" s="41">
        <v>20113</v>
      </c>
      <c r="B84" s="41" t="s">
        <v>154</v>
      </c>
      <c r="C84" s="27">
        <f>SUM(C85:C87)</f>
        <v>0</v>
      </c>
      <c r="D84" s="27">
        <f>SUM(D85:D87)</f>
        <v>0</v>
      </c>
      <c r="E84" s="27">
        <f>SUM(E85:E87)</f>
        <v>0</v>
      </c>
    </row>
    <row r="85" spans="1:5" ht="15" hidden="1">
      <c r="A85" s="38">
        <v>2011307</v>
      </c>
      <c r="B85" s="39" t="s">
        <v>155</v>
      </c>
      <c r="C85" s="49">
        <v>0</v>
      </c>
      <c r="D85" s="49">
        <v>0</v>
      </c>
      <c r="E85" s="49">
        <v>0</v>
      </c>
    </row>
    <row r="86" spans="1:5" ht="15" hidden="1">
      <c r="A86" s="38">
        <v>2011308</v>
      </c>
      <c r="B86" s="39" t="s">
        <v>156</v>
      </c>
      <c r="C86" s="49">
        <v>0</v>
      </c>
      <c r="D86" s="49">
        <v>0</v>
      </c>
      <c r="E86" s="49">
        <v>0</v>
      </c>
    </row>
    <row r="87" spans="1:5" ht="15" hidden="1">
      <c r="A87" s="38">
        <v>2011399</v>
      </c>
      <c r="B87" s="39" t="s">
        <v>157</v>
      </c>
      <c r="C87" s="49">
        <v>0</v>
      </c>
      <c r="D87" s="49">
        <v>0</v>
      </c>
      <c r="E87" s="49">
        <v>0</v>
      </c>
    </row>
    <row r="88" spans="1:5" ht="15" hidden="1">
      <c r="A88" s="41">
        <v>20114</v>
      </c>
      <c r="B88" s="41" t="s">
        <v>158</v>
      </c>
      <c r="C88" s="27">
        <f>SUM(C89:C90)</f>
        <v>0</v>
      </c>
      <c r="D88" s="27">
        <f>SUM(D89:D90)</f>
        <v>0</v>
      </c>
      <c r="E88" s="27">
        <f>SUM(E89:E90)</f>
        <v>0</v>
      </c>
    </row>
    <row r="89" spans="1:5" ht="15" hidden="1">
      <c r="A89" s="38">
        <v>2011409</v>
      </c>
      <c r="B89" s="39" t="s">
        <v>159</v>
      </c>
      <c r="C89" s="49">
        <v>0</v>
      </c>
      <c r="D89" s="49">
        <v>0</v>
      </c>
      <c r="E89" s="49">
        <v>0</v>
      </c>
    </row>
    <row r="90" spans="1:5" ht="15" hidden="1">
      <c r="A90" s="38">
        <v>2011499</v>
      </c>
      <c r="B90" s="39" t="s">
        <v>160</v>
      </c>
      <c r="C90" s="49">
        <v>0</v>
      </c>
      <c r="D90" s="49">
        <v>0</v>
      </c>
      <c r="E90" s="49">
        <v>0</v>
      </c>
    </row>
    <row r="91" spans="1:5" ht="15" hidden="1">
      <c r="A91" s="41">
        <v>20125</v>
      </c>
      <c r="B91" s="41" t="s">
        <v>161</v>
      </c>
      <c r="C91" s="27">
        <v>0</v>
      </c>
      <c r="D91" s="27">
        <v>0</v>
      </c>
      <c r="E91" s="27">
        <v>0</v>
      </c>
    </row>
    <row r="92" spans="1:5" ht="15" hidden="1">
      <c r="A92" s="38">
        <v>2012506</v>
      </c>
      <c r="B92" s="39" t="s">
        <v>162</v>
      </c>
      <c r="C92" s="49">
        <v>0</v>
      </c>
      <c r="D92" s="49">
        <v>0</v>
      </c>
      <c r="E92" s="49">
        <v>0</v>
      </c>
    </row>
    <row r="93" spans="1:5" ht="15" hidden="1">
      <c r="A93" s="41">
        <v>20126</v>
      </c>
      <c r="B93" s="41" t="s">
        <v>163</v>
      </c>
      <c r="C93" s="27">
        <f>SUM(C94:C98)</f>
        <v>0</v>
      </c>
      <c r="D93" s="27">
        <f>SUM(D94:D98)</f>
        <v>0</v>
      </c>
      <c r="E93" s="27">
        <f>SUM(E94:E98)</f>
        <v>0</v>
      </c>
    </row>
    <row r="94" spans="1:5" ht="15" hidden="1">
      <c r="A94" s="38">
        <v>2012601</v>
      </c>
      <c r="B94" s="39" t="s">
        <v>104</v>
      </c>
      <c r="C94" s="49">
        <v>0</v>
      </c>
      <c r="D94" s="49">
        <v>0</v>
      </c>
      <c r="E94" s="49">
        <v>0</v>
      </c>
    </row>
    <row r="95" spans="1:5" ht="15" hidden="1">
      <c r="A95" s="38">
        <v>2012602</v>
      </c>
      <c r="B95" s="39" t="s">
        <v>105</v>
      </c>
      <c r="C95" s="49">
        <v>0</v>
      </c>
      <c r="D95" s="49">
        <v>0</v>
      </c>
      <c r="E95" s="49">
        <v>0</v>
      </c>
    </row>
    <row r="96" spans="1:5" ht="15" hidden="1">
      <c r="A96" s="38">
        <v>2012603</v>
      </c>
      <c r="B96" s="39" t="s">
        <v>106</v>
      </c>
      <c r="C96" s="49">
        <v>0</v>
      </c>
      <c r="D96" s="49">
        <v>0</v>
      </c>
      <c r="E96" s="49">
        <v>0</v>
      </c>
    </row>
    <row r="97" spans="1:5" ht="15" hidden="1">
      <c r="A97" s="38">
        <v>2012604</v>
      </c>
      <c r="B97" s="39" t="s">
        <v>164</v>
      </c>
      <c r="C97" s="49">
        <v>0</v>
      </c>
      <c r="D97" s="49">
        <v>0</v>
      </c>
      <c r="E97" s="49">
        <v>0</v>
      </c>
    </row>
    <row r="98" spans="1:5" ht="15" hidden="1">
      <c r="A98" s="38">
        <v>2012699</v>
      </c>
      <c r="B98" s="39" t="s">
        <v>165</v>
      </c>
      <c r="C98" s="49">
        <v>0</v>
      </c>
      <c r="D98" s="49">
        <v>0</v>
      </c>
      <c r="E98" s="49">
        <v>0</v>
      </c>
    </row>
    <row r="99" spans="1:5" ht="15" hidden="1">
      <c r="A99" s="41">
        <v>20128</v>
      </c>
      <c r="B99" s="41" t="s">
        <v>166</v>
      </c>
      <c r="C99" s="27">
        <f>SUM(C100:C102)</f>
        <v>0</v>
      </c>
      <c r="D99" s="27">
        <f>SUM(D100:D102)</f>
        <v>0</v>
      </c>
      <c r="E99" s="27">
        <f>SUM(E100:E102)</f>
        <v>0</v>
      </c>
    </row>
    <row r="100" spans="1:5" ht="15" hidden="1">
      <c r="A100" s="38">
        <v>2012801</v>
      </c>
      <c r="B100" s="39" t="s">
        <v>104</v>
      </c>
      <c r="C100" s="49">
        <v>0</v>
      </c>
      <c r="D100" s="49">
        <v>0</v>
      </c>
      <c r="E100" s="49">
        <v>0</v>
      </c>
    </row>
    <row r="101" spans="1:5" ht="15" hidden="1">
      <c r="A101" s="38">
        <v>2012802</v>
      </c>
      <c r="B101" s="39" t="s">
        <v>105</v>
      </c>
      <c r="C101" s="49">
        <v>0</v>
      </c>
      <c r="D101" s="49">
        <v>0</v>
      </c>
      <c r="E101" s="49">
        <v>0</v>
      </c>
    </row>
    <row r="102" spans="1:5" ht="30" hidden="1">
      <c r="A102" s="38">
        <v>2012899</v>
      </c>
      <c r="B102" s="39" t="s">
        <v>167</v>
      </c>
      <c r="C102" s="49">
        <v>0</v>
      </c>
      <c r="D102" s="49">
        <v>0</v>
      </c>
      <c r="E102" s="49">
        <v>0</v>
      </c>
    </row>
    <row r="103" spans="1:5" ht="15">
      <c r="A103" s="41">
        <v>20129</v>
      </c>
      <c r="B103" s="41" t="s">
        <v>168</v>
      </c>
      <c r="C103" s="27">
        <f>SUM(C104:C108)</f>
        <v>10</v>
      </c>
      <c r="D103" s="27">
        <f>SUM(D104:D108)</f>
        <v>10</v>
      </c>
      <c r="E103" s="27">
        <f>SUM(E104:E108)</f>
        <v>6.67</v>
      </c>
    </row>
    <row r="104" spans="1:5" ht="15" hidden="1">
      <c r="A104" s="38">
        <v>2012901</v>
      </c>
      <c r="B104" s="39" t="s">
        <v>104</v>
      </c>
      <c r="C104" s="49">
        <v>0</v>
      </c>
      <c r="D104" s="49">
        <v>0</v>
      </c>
      <c r="E104" s="49">
        <v>0</v>
      </c>
    </row>
    <row r="105" spans="1:5" ht="15" hidden="1">
      <c r="A105" s="38">
        <v>2012902</v>
      </c>
      <c r="B105" s="39" t="s">
        <v>105</v>
      </c>
      <c r="C105" s="49">
        <v>0</v>
      </c>
      <c r="D105" s="49">
        <v>0</v>
      </c>
      <c r="E105" s="49">
        <v>0</v>
      </c>
    </row>
    <row r="106" spans="1:5" ht="15" hidden="1">
      <c r="A106" s="38">
        <v>2012906</v>
      </c>
      <c r="B106" s="39" t="s">
        <v>169</v>
      </c>
      <c r="C106" s="49">
        <v>0</v>
      </c>
      <c r="D106" s="49">
        <v>0</v>
      </c>
      <c r="E106" s="49">
        <v>0</v>
      </c>
    </row>
    <row r="107" spans="1:5" ht="15" hidden="1">
      <c r="A107" s="38">
        <v>2012950</v>
      </c>
      <c r="B107" s="39" t="s">
        <v>122</v>
      </c>
      <c r="C107" s="49">
        <v>0</v>
      </c>
      <c r="D107" s="49">
        <v>0</v>
      </c>
      <c r="E107" s="49">
        <v>0</v>
      </c>
    </row>
    <row r="108" spans="1:5" ht="15">
      <c r="A108" s="38">
        <v>2012999</v>
      </c>
      <c r="B108" s="39" t="s">
        <v>170</v>
      </c>
      <c r="C108" s="49">
        <v>10</v>
      </c>
      <c r="D108" s="49">
        <v>10</v>
      </c>
      <c r="E108" s="49">
        <v>6.67</v>
      </c>
    </row>
    <row r="109" spans="1:5" ht="30">
      <c r="A109" s="41">
        <v>20131</v>
      </c>
      <c r="B109" s="41" t="s">
        <v>171</v>
      </c>
      <c r="C109" s="27">
        <f>SUM(C110:C114)</f>
        <v>15</v>
      </c>
      <c r="D109" s="27">
        <f>SUM(D110:D114)</f>
        <v>0</v>
      </c>
      <c r="E109" s="27">
        <f>SUM(E110:E114)</f>
        <v>0</v>
      </c>
    </row>
    <row r="110" spans="1:5" ht="15">
      <c r="A110" s="38">
        <v>2013101</v>
      </c>
      <c r="B110" s="39" t="s">
        <v>104</v>
      </c>
      <c r="C110" s="49">
        <v>15</v>
      </c>
      <c r="D110" s="49">
        <v>0</v>
      </c>
      <c r="E110" s="49">
        <v>0</v>
      </c>
    </row>
    <row r="111" spans="1:5" ht="15" hidden="1">
      <c r="A111" s="38">
        <v>2013102</v>
      </c>
      <c r="B111" s="39" t="s">
        <v>105</v>
      </c>
      <c r="C111" s="49">
        <v>0</v>
      </c>
      <c r="D111" s="49">
        <v>0</v>
      </c>
      <c r="E111" s="49">
        <v>0</v>
      </c>
    </row>
    <row r="112" spans="1:5" ht="15" hidden="1">
      <c r="A112" s="38">
        <v>2013103</v>
      </c>
      <c r="B112" s="39" t="s">
        <v>106</v>
      </c>
      <c r="C112" s="49">
        <v>0</v>
      </c>
      <c r="D112" s="49">
        <v>0</v>
      </c>
      <c r="E112" s="49">
        <v>0</v>
      </c>
    </row>
    <row r="113" spans="1:5" ht="15" hidden="1">
      <c r="A113" s="38">
        <v>2013105</v>
      </c>
      <c r="B113" s="39" t="s">
        <v>172</v>
      </c>
      <c r="C113" s="49">
        <v>0</v>
      </c>
      <c r="D113" s="49">
        <v>0</v>
      </c>
      <c r="E113" s="49">
        <v>0</v>
      </c>
    </row>
    <row r="114" spans="1:5" ht="30" hidden="1">
      <c r="A114" s="38">
        <v>2013199</v>
      </c>
      <c r="B114" s="39" t="s">
        <v>173</v>
      </c>
      <c r="C114" s="49">
        <v>0</v>
      </c>
      <c r="D114" s="49">
        <v>0</v>
      </c>
      <c r="E114" s="49">
        <v>0</v>
      </c>
    </row>
    <row r="115" spans="1:5" ht="15">
      <c r="A115" s="41">
        <v>20132</v>
      </c>
      <c r="B115" s="41" t="s">
        <v>174</v>
      </c>
      <c r="C115" s="27">
        <f>SUM(C116:C120)</f>
        <v>60</v>
      </c>
      <c r="D115" s="27">
        <f>SUM(D116:D120)</f>
        <v>0</v>
      </c>
      <c r="E115" s="27">
        <f>SUM(E116:E120)</f>
        <v>0.26</v>
      </c>
    </row>
    <row r="116" spans="1:5" ht="15">
      <c r="A116" s="38">
        <v>2013201</v>
      </c>
      <c r="B116" s="39" t="s">
        <v>104</v>
      </c>
      <c r="C116" s="49">
        <v>60</v>
      </c>
      <c r="D116" s="49">
        <v>0</v>
      </c>
      <c r="E116" s="49">
        <v>0</v>
      </c>
    </row>
    <row r="117" spans="1:5" ht="15" hidden="1">
      <c r="A117" s="38">
        <v>2013202</v>
      </c>
      <c r="B117" s="39" t="s">
        <v>105</v>
      </c>
      <c r="C117" s="49">
        <v>0</v>
      </c>
      <c r="D117" s="49">
        <v>0</v>
      </c>
      <c r="E117" s="49">
        <v>0</v>
      </c>
    </row>
    <row r="118" spans="1:5" ht="15" hidden="1">
      <c r="A118" s="38">
        <v>2013204</v>
      </c>
      <c r="B118" s="39" t="s">
        <v>175</v>
      </c>
      <c r="C118" s="49">
        <v>0</v>
      </c>
      <c r="D118" s="49">
        <v>0</v>
      </c>
      <c r="E118" s="49">
        <v>0</v>
      </c>
    </row>
    <row r="119" spans="1:5" ht="15" hidden="1">
      <c r="A119" s="38">
        <v>2013250</v>
      </c>
      <c r="B119" s="39" t="s">
        <v>122</v>
      </c>
      <c r="C119" s="49">
        <v>0</v>
      </c>
      <c r="D119" s="49">
        <v>0</v>
      </c>
      <c r="E119" s="49">
        <v>0</v>
      </c>
    </row>
    <row r="120" spans="1:5" ht="15">
      <c r="A120" s="38">
        <v>2013299</v>
      </c>
      <c r="B120" s="39" t="s">
        <v>176</v>
      </c>
      <c r="C120" s="49">
        <v>0</v>
      </c>
      <c r="D120" s="49">
        <v>0</v>
      </c>
      <c r="E120" s="49">
        <v>0.26</v>
      </c>
    </row>
    <row r="121" spans="1:5" ht="15" hidden="1">
      <c r="A121" s="41">
        <v>20133</v>
      </c>
      <c r="B121" s="41" t="s">
        <v>177</v>
      </c>
      <c r="C121" s="27">
        <f>SUM(C122:C125)</f>
        <v>0</v>
      </c>
      <c r="D121" s="27">
        <f>SUM(D122:D125)</f>
        <v>0</v>
      </c>
      <c r="E121" s="27">
        <f>SUM(E122:E125)</f>
        <v>0</v>
      </c>
    </row>
    <row r="122" spans="1:5" ht="15" hidden="1">
      <c r="A122" s="38">
        <v>2013301</v>
      </c>
      <c r="B122" s="39" t="s">
        <v>104</v>
      </c>
      <c r="C122" s="49">
        <v>0</v>
      </c>
      <c r="D122" s="49">
        <v>0</v>
      </c>
      <c r="E122" s="49">
        <v>0</v>
      </c>
    </row>
    <row r="123" spans="1:5" ht="15" hidden="1">
      <c r="A123" s="38">
        <v>2013302</v>
      </c>
      <c r="B123" s="39" t="s">
        <v>105</v>
      </c>
      <c r="C123" s="49">
        <v>0</v>
      </c>
      <c r="D123" s="49">
        <v>0</v>
      </c>
      <c r="E123" s="49">
        <v>0</v>
      </c>
    </row>
    <row r="124" spans="1:5" ht="15" hidden="1">
      <c r="A124" s="38">
        <v>2013303</v>
      </c>
      <c r="B124" s="39" t="s">
        <v>106</v>
      </c>
      <c r="C124" s="49">
        <v>0</v>
      </c>
      <c r="D124" s="49">
        <v>0</v>
      </c>
      <c r="E124" s="49">
        <v>0</v>
      </c>
    </row>
    <row r="125" spans="1:5" ht="15" hidden="1">
      <c r="A125" s="38">
        <v>2013399</v>
      </c>
      <c r="B125" s="39" t="s">
        <v>178</v>
      </c>
      <c r="C125" s="49">
        <v>0</v>
      </c>
      <c r="D125" s="49">
        <v>0</v>
      </c>
      <c r="E125" s="49">
        <v>0</v>
      </c>
    </row>
    <row r="126" spans="1:5" ht="15">
      <c r="A126" s="41">
        <v>20134</v>
      </c>
      <c r="B126" s="41" t="s">
        <v>179</v>
      </c>
      <c r="C126" s="27">
        <f>SUM(C127:C130)</f>
        <v>3</v>
      </c>
      <c r="D126" s="27">
        <f>SUM(D127:D130)</f>
        <v>3</v>
      </c>
      <c r="E126" s="27">
        <f>SUM(E127:E130)</f>
        <v>0</v>
      </c>
    </row>
    <row r="127" spans="1:5" ht="15" hidden="1">
      <c r="A127" s="38">
        <v>2013401</v>
      </c>
      <c r="B127" s="39" t="s">
        <v>104</v>
      </c>
      <c r="C127" s="49">
        <v>0</v>
      </c>
      <c r="D127" s="49">
        <v>0</v>
      </c>
      <c r="E127" s="49">
        <v>0</v>
      </c>
    </row>
    <row r="128" spans="1:5" ht="15" hidden="1">
      <c r="A128" s="38">
        <v>2013402</v>
      </c>
      <c r="B128" s="39" t="s">
        <v>105</v>
      </c>
      <c r="C128" s="49">
        <v>0</v>
      </c>
      <c r="D128" s="49">
        <v>0</v>
      </c>
      <c r="E128" s="49">
        <v>0</v>
      </c>
    </row>
    <row r="129" spans="1:5" ht="15" hidden="1">
      <c r="A129" s="38">
        <v>2013405</v>
      </c>
      <c r="B129" s="39" t="s">
        <v>162</v>
      </c>
      <c r="C129" s="49">
        <v>0</v>
      </c>
      <c r="D129" s="49">
        <v>0</v>
      </c>
      <c r="E129" s="49">
        <v>0</v>
      </c>
    </row>
    <row r="130" spans="1:5" ht="15">
      <c r="A130" s="38">
        <v>2013499</v>
      </c>
      <c r="B130" s="39" t="s">
        <v>180</v>
      </c>
      <c r="C130" s="49">
        <v>3</v>
      </c>
      <c r="D130" s="49">
        <v>3</v>
      </c>
      <c r="E130" s="49">
        <v>0</v>
      </c>
    </row>
    <row r="131" spans="1:5" ht="15" hidden="1">
      <c r="A131" s="41">
        <v>20137</v>
      </c>
      <c r="B131" s="41" t="s">
        <v>181</v>
      </c>
      <c r="C131" s="27">
        <f>SUM(C132:C133)</f>
        <v>0</v>
      </c>
      <c r="D131" s="27">
        <f>SUM(D132:D133)</f>
        <v>0</v>
      </c>
      <c r="E131" s="27">
        <f>SUM(E132:E133)</f>
        <v>0</v>
      </c>
    </row>
    <row r="132" spans="1:5" ht="15" hidden="1">
      <c r="A132" s="38">
        <v>2013701</v>
      </c>
      <c r="B132" s="39" t="s">
        <v>104</v>
      </c>
      <c r="C132" s="50">
        <v>0</v>
      </c>
      <c r="D132" s="50">
        <v>0</v>
      </c>
      <c r="E132" s="49">
        <v>0</v>
      </c>
    </row>
    <row r="133" spans="1:5" ht="15" hidden="1">
      <c r="A133" s="38">
        <v>2013799</v>
      </c>
      <c r="B133" s="39" t="s">
        <v>182</v>
      </c>
      <c r="C133" s="50">
        <v>0</v>
      </c>
      <c r="D133" s="50">
        <v>0</v>
      </c>
      <c r="E133" s="49">
        <v>0</v>
      </c>
    </row>
    <row r="134" spans="1:5" ht="15" hidden="1">
      <c r="A134" s="41">
        <v>20138</v>
      </c>
      <c r="B134" s="41" t="s">
        <v>183</v>
      </c>
      <c r="C134" s="27">
        <f>SUM(C135:C146)</f>
        <v>0</v>
      </c>
      <c r="D134" s="27">
        <f>SUM(D135:D146)</f>
        <v>0</v>
      </c>
      <c r="E134" s="27">
        <f>SUM(E135:E146)</f>
        <v>0</v>
      </c>
    </row>
    <row r="135" spans="1:5" ht="15" hidden="1">
      <c r="A135" s="38">
        <v>2013801</v>
      </c>
      <c r="B135" s="39" t="s">
        <v>104</v>
      </c>
      <c r="C135" s="49">
        <v>0</v>
      </c>
      <c r="D135" s="49">
        <v>0</v>
      </c>
      <c r="E135" s="49">
        <v>0</v>
      </c>
    </row>
    <row r="136" spans="1:5" ht="15" hidden="1">
      <c r="A136" s="38">
        <v>2013802</v>
      </c>
      <c r="B136" s="39" t="s">
        <v>105</v>
      </c>
      <c r="C136" s="49">
        <v>0</v>
      </c>
      <c r="D136" s="49">
        <v>0</v>
      </c>
      <c r="E136" s="49">
        <v>0</v>
      </c>
    </row>
    <row r="137" spans="1:5" ht="15" hidden="1">
      <c r="A137" s="38">
        <v>2013803</v>
      </c>
      <c r="B137" s="39" t="s">
        <v>106</v>
      </c>
      <c r="C137" s="49">
        <v>0</v>
      </c>
      <c r="D137" s="49">
        <v>0</v>
      </c>
      <c r="E137" s="49">
        <v>0</v>
      </c>
    </row>
    <row r="138" spans="1:5" ht="15" hidden="1">
      <c r="A138" s="38">
        <v>2013804</v>
      </c>
      <c r="B138" s="39" t="s">
        <v>184</v>
      </c>
      <c r="C138" s="49">
        <v>0</v>
      </c>
      <c r="D138" s="49">
        <v>0</v>
      </c>
      <c r="E138" s="49">
        <v>0</v>
      </c>
    </row>
    <row r="139" spans="1:5" ht="15" hidden="1">
      <c r="A139" s="38">
        <v>2013805</v>
      </c>
      <c r="B139" s="39" t="s">
        <v>185</v>
      </c>
      <c r="C139" s="49">
        <v>0</v>
      </c>
      <c r="D139" s="49">
        <v>0</v>
      </c>
      <c r="E139" s="49">
        <v>0</v>
      </c>
    </row>
    <row r="140" spans="1:5" ht="15" hidden="1">
      <c r="A140" s="38">
        <v>2013806</v>
      </c>
      <c r="B140" s="39" t="s">
        <v>186</v>
      </c>
      <c r="C140" s="49">
        <v>0</v>
      </c>
      <c r="D140" s="49">
        <v>0</v>
      </c>
      <c r="E140" s="49">
        <v>0</v>
      </c>
    </row>
    <row r="141" spans="1:5" ht="15" hidden="1">
      <c r="A141" s="38">
        <v>2013811</v>
      </c>
      <c r="B141" s="39" t="s">
        <v>187</v>
      </c>
      <c r="C141" s="49">
        <v>0</v>
      </c>
      <c r="D141" s="49">
        <v>0</v>
      </c>
      <c r="E141" s="49">
        <v>0</v>
      </c>
    </row>
    <row r="142" spans="1:5" ht="15" hidden="1">
      <c r="A142" s="38">
        <v>2013812</v>
      </c>
      <c r="B142" s="39" t="s">
        <v>188</v>
      </c>
      <c r="C142" s="49">
        <v>0</v>
      </c>
      <c r="D142" s="49">
        <v>0</v>
      </c>
      <c r="E142" s="49">
        <v>0</v>
      </c>
    </row>
    <row r="143" spans="1:5" ht="15" hidden="1">
      <c r="A143" s="38">
        <v>2013813</v>
      </c>
      <c r="B143" s="39" t="s">
        <v>189</v>
      </c>
      <c r="C143" s="49">
        <v>0</v>
      </c>
      <c r="D143" s="49">
        <v>0</v>
      </c>
      <c r="E143" s="49">
        <v>0</v>
      </c>
    </row>
    <row r="144" spans="1:5" ht="15" hidden="1">
      <c r="A144" s="38">
        <v>2013814</v>
      </c>
      <c r="B144" s="39" t="s">
        <v>190</v>
      </c>
      <c r="C144" s="49">
        <v>0</v>
      </c>
      <c r="D144" s="49">
        <v>0</v>
      </c>
      <c r="E144" s="49">
        <v>0</v>
      </c>
    </row>
    <row r="145" spans="1:5" ht="15" hidden="1">
      <c r="A145" s="38">
        <v>2013850</v>
      </c>
      <c r="B145" s="39" t="s">
        <v>122</v>
      </c>
      <c r="C145" s="49">
        <v>0</v>
      </c>
      <c r="D145" s="49">
        <v>0</v>
      </c>
      <c r="E145" s="49">
        <v>0</v>
      </c>
    </row>
    <row r="146" spans="1:5" ht="15" hidden="1">
      <c r="A146" s="38">
        <v>2013899</v>
      </c>
      <c r="B146" s="39" t="s">
        <v>191</v>
      </c>
      <c r="C146" s="49">
        <v>0</v>
      </c>
      <c r="D146" s="49">
        <v>0</v>
      </c>
      <c r="E146" s="49">
        <v>0</v>
      </c>
    </row>
    <row r="147" spans="1:5" ht="15" hidden="1">
      <c r="A147" s="41">
        <v>20199</v>
      </c>
      <c r="B147" s="41" t="s">
        <v>192</v>
      </c>
      <c r="C147" s="27">
        <f>C148</f>
        <v>0</v>
      </c>
      <c r="D147" s="27">
        <f>D148</f>
        <v>0</v>
      </c>
      <c r="E147" s="27">
        <f>E148</f>
        <v>0</v>
      </c>
    </row>
    <row r="148" spans="1:5" ht="15" hidden="1">
      <c r="A148" s="38">
        <v>2019999</v>
      </c>
      <c r="B148" s="39" t="s">
        <v>193</v>
      </c>
      <c r="C148" s="49">
        <v>0</v>
      </c>
      <c r="D148" s="49">
        <v>0</v>
      </c>
      <c r="E148" s="49">
        <v>0</v>
      </c>
    </row>
    <row r="149" spans="1:5" ht="15">
      <c r="A149" s="41">
        <v>203</v>
      </c>
      <c r="B149" s="41" t="s">
        <v>194</v>
      </c>
      <c r="C149" s="27">
        <f>C150+C155</f>
        <v>40</v>
      </c>
      <c r="D149" s="27">
        <f>D150+D155</f>
        <v>40</v>
      </c>
      <c r="E149" s="27">
        <f>E150+E155</f>
        <v>27.49</v>
      </c>
    </row>
    <row r="150" spans="1:5" ht="15">
      <c r="A150" s="41">
        <v>20306</v>
      </c>
      <c r="B150" s="41" t="s">
        <v>195</v>
      </c>
      <c r="C150" s="27">
        <f>SUM(C151:C154)</f>
        <v>0</v>
      </c>
      <c r="D150" s="27">
        <f>SUM(D151:D154)</f>
        <v>24</v>
      </c>
      <c r="E150" s="27">
        <f>SUM(E151:E154)</f>
        <v>0</v>
      </c>
    </row>
    <row r="151" spans="1:5" ht="15">
      <c r="A151" s="38">
        <v>2030601</v>
      </c>
      <c r="B151" s="39" t="s">
        <v>196</v>
      </c>
      <c r="C151" s="49">
        <v>0</v>
      </c>
      <c r="D151" s="49">
        <v>10</v>
      </c>
      <c r="E151" s="49">
        <v>0</v>
      </c>
    </row>
    <row r="152" spans="1:5" ht="15" hidden="1">
      <c r="A152" s="38">
        <v>2030603</v>
      </c>
      <c r="B152" s="39" t="s">
        <v>197</v>
      </c>
      <c r="C152" s="49">
        <v>0</v>
      </c>
      <c r="D152" s="49">
        <v>0</v>
      </c>
      <c r="E152" s="49">
        <v>0</v>
      </c>
    </row>
    <row r="153" spans="1:5" ht="15">
      <c r="A153" s="38">
        <v>2030607</v>
      </c>
      <c r="B153" s="39" t="s">
        <v>811</v>
      </c>
      <c r="C153" s="49">
        <v>0</v>
      </c>
      <c r="D153" s="49">
        <v>14</v>
      </c>
      <c r="E153" s="49"/>
    </row>
    <row r="154" spans="1:5" ht="15" hidden="1">
      <c r="A154" s="38">
        <v>2030699</v>
      </c>
      <c r="B154" s="39" t="s">
        <v>198</v>
      </c>
      <c r="C154" s="49">
        <v>0</v>
      </c>
      <c r="D154" s="49">
        <v>0</v>
      </c>
      <c r="E154" s="49">
        <v>0</v>
      </c>
    </row>
    <row r="155" spans="1:5" ht="15">
      <c r="A155" s="41">
        <v>20399</v>
      </c>
      <c r="B155" s="41" t="s">
        <v>199</v>
      </c>
      <c r="C155" s="27">
        <f>C156</f>
        <v>40</v>
      </c>
      <c r="D155" s="27">
        <f>D156</f>
        <v>16</v>
      </c>
      <c r="E155" s="27">
        <f>E156</f>
        <v>27.49</v>
      </c>
    </row>
    <row r="156" spans="1:5" ht="15">
      <c r="A156" s="38">
        <v>2039999</v>
      </c>
      <c r="B156" s="39" t="s">
        <v>200</v>
      </c>
      <c r="C156" s="49">
        <v>40</v>
      </c>
      <c r="D156" s="49">
        <v>16</v>
      </c>
      <c r="E156" s="49">
        <v>27.49</v>
      </c>
    </row>
    <row r="157" spans="1:5" ht="15">
      <c r="A157" s="41">
        <v>204</v>
      </c>
      <c r="B157" s="41" t="s">
        <v>201</v>
      </c>
      <c r="C157" s="27">
        <f>C158+C160+C168+C172+C177+C188+C194+C192</f>
        <v>814</v>
      </c>
      <c r="D157" s="27">
        <f>D158+D160+D168+D172+D177+D188+D194+D192</f>
        <v>919</v>
      </c>
      <c r="E157" s="27">
        <f>E158+E160+E168+E172+E177+E188+E194+E192</f>
        <v>868.81</v>
      </c>
    </row>
    <row r="158" spans="1:5" ht="15" hidden="1">
      <c r="A158" s="41">
        <v>20401</v>
      </c>
      <c r="B158" s="41" t="s">
        <v>202</v>
      </c>
      <c r="C158" s="27">
        <f>C159</f>
        <v>0</v>
      </c>
      <c r="D158" s="27">
        <f>D159</f>
        <v>0</v>
      </c>
      <c r="E158" s="27">
        <f>E159</f>
        <v>0</v>
      </c>
    </row>
    <row r="159" spans="1:5" ht="15" hidden="1">
      <c r="A159" s="38">
        <v>2040199</v>
      </c>
      <c r="B159" s="39" t="s">
        <v>203</v>
      </c>
      <c r="C159" s="49">
        <v>0</v>
      </c>
      <c r="D159" s="49">
        <v>0</v>
      </c>
      <c r="E159" s="49">
        <v>0</v>
      </c>
    </row>
    <row r="160" spans="1:5" ht="15">
      <c r="A160" s="41">
        <v>20402</v>
      </c>
      <c r="B160" s="41" t="s">
        <v>204</v>
      </c>
      <c r="C160" s="27">
        <f>SUM(C161:C167)</f>
        <v>668</v>
      </c>
      <c r="D160" s="27">
        <f>SUM(D161:D167)</f>
        <v>773</v>
      </c>
      <c r="E160" s="27">
        <f>SUM(E161:E167)</f>
        <v>783.29</v>
      </c>
    </row>
    <row r="161" spans="1:5" ht="15">
      <c r="A161" s="38">
        <v>2040201</v>
      </c>
      <c r="B161" s="39" t="s">
        <v>104</v>
      </c>
      <c r="C161" s="49">
        <v>512</v>
      </c>
      <c r="D161" s="49">
        <v>512</v>
      </c>
      <c r="E161" s="49">
        <v>510</v>
      </c>
    </row>
    <row r="162" spans="1:5" ht="15" hidden="1">
      <c r="A162" s="38">
        <v>2040202</v>
      </c>
      <c r="B162" s="39" t="s">
        <v>105</v>
      </c>
      <c r="C162" s="49">
        <v>0</v>
      </c>
      <c r="D162" s="49">
        <v>0</v>
      </c>
      <c r="E162" s="49">
        <v>0</v>
      </c>
    </row>
    <row r="163" spans="1:5" ht="15" hidden="1">
      <c r="A163" s="38">
        <v>2040203</v>
      </c>
      <c r="B163" s="39" t="s">
        <v>106</v>
      </c>
      <c r="C163" s="49">
        <v>0</v>
      </c>
      <c r="D163" s="49">
        <v>0</v>
      </c>
      <c r="E163" s="49">
        <v>0</v>
      </c>
    </row>
    <row r="164" spans="1:5" ht="15" hidden="1">
      <c r="A164" s="38">
        <v>2040211</v>
      </c>
      <c r="B164" s="39" t="s">
        <v>205</v>
      </c>
      <c r="C164" s="49">
        <v>0</v>
      </c>
      <c r="D164" s="49">
        <v>0</v>
      </c>
      <c r="E164" s="49">
        <v>0</v>
      </c>
    </row>
    <row r="165" spans="1:5" ht="15" hidden="1">
      <c r="A165" s="38">
        <v>2040219</v>
      </c>
      <c r="B165" s="39" t="s">
        <v>137</v>
      </c>
      <c r="C165" s="49">
        <v>0</v>
      </c>
      <c r="D165" s="49">
        <v>0</v>
      </c>
      <c r="E165" s="49">
        <v>0</v>
      </c>
    </row>
    <row r="166" spans="1:5" ht="15" hidden="1">
      <c r="A166" s="38">
        <v>2040220</v>
      </c>
      <c r="B166" s="39" t="s">
        <v>206</v>
      </c>
      <c r="C166" s="49">
        <v>0</v>
      </c>
      <c r="D166" s="49">
        <v>0</v>
      </c>
      <c r="E166" s="49">
        <v>0</v>
      </c>
    </row>
    <row r="167" spans="1:5" ht="15">
      <c r="A167" s="38">
        <v>2040299</v>
      </c>
      <c r="B167" s="39" t="s">
        <v>207</v>
      </c>
      <c r="C167" s="49">
        <v>156</v>
      </c>
      <c r="D167" s="49">
        <v>261</v>
      </c>
      <c r="E167" s="49">
        <v>273.29000000000002</v>
      </c>
    </row>
    <row r="168" spans="1:5" ht="15" hidden="1">
      <c r="A168" s="41">
        <v>20404</v>
      </c>
      <c r="B168" s="41" t="s">
        <v>208</v>
      </c>
      <c r="C168" s="27">
        <f>SUM(C169:C171)</f>
        <v>0</v>
      </c>
      <c r="D168" s="27">
        <f>SUM(D169:D171)</f>
        <v>0</v>
      </c>
      <c r="E168" s="27">
        <f>SUM(E169:E171)</f>
        <v>0</v>
      </c>
    </row>
    <row r="169" spans="1:5" ht="15" hidden="1">
      <c r="A169" s="38">
        <v>2040401</v>
      </c>
      <c r="B169" s="39" t="s">
        <v>104</v>
      </c>
      <c r="C169" s="49">
        <v>0</v>
      </c>
      <c r="D169" s="49">
        <v>0</v>
      </c>
      <c r="E169" s="49">
        <v>0</v>
      </c>
    </row>
    <row r="170" spans="1:5" ht="15" hidden="1">
      <c r="A170" s="38">
        <v>2040403</v>
      </c>
      <c r="B170" s="39" t="s">
        <v>106</v>
      </c>
      <c r="C170" s="49">
        <v>0</v>
      </c>
      <c r="D170" s="49">
        <v>0</v>
      </c>
      <c r="E170" s="49">
        <v>0</v>
      </c>
    </row>
    <row r="171" spans="1:5" ht="15" hidden="1">
      <c r="A171" s="38">
        <v>2040499</v>
      </c>
      <c r="B171" s="39" t="s">
        <v>209</v>
      </c>
      <c r="C171" s="49">
        <v>0</v>
      </c>
      <c r="D171" s="49">
        <v>0</v>
      </c>
      <c r="E171" s="49">
        <v>0</v>
      </c>
    </row>
    <row r="172" spans="1:5" ht="15" hidden="1">
      <c r="A172" s="41">
        <v>20405</v>
      </c>
      <c r="B172" s="41" t="s">
        <v>210</v>
      </c>
      <c r="C172" s="27">
        <f>SUM(C173:C176)</f>
        <v>0</v>
      </c>
      <c r="D172" s="27">
        <f>SUM(D173:D176)</f>
        <v>0</v>
      </c>
      <c r="E172" s="27">
        <f>SUM(E173:E176)</f>
        <v>0</v>
      </c>
    </row>
    <row r="173" spans="1:5" ht="15" hidden="1">
      <c r="A173" s="38">
        <v>2040501</v>
      </c>
      <c r="B173" s="39" t="s">
        <v>104</v>
      </c>
      <c r="C173" s="49">
        <v>0</v>
      </c>
      <c r="D173" s="49">
        <v>0</v>
      </c>
      <c r="E173" s="49">
        <v>0</v>
      </c>
    </row>
    <row r="174" spans="1:5" ht="15" hidden="1">
      <c r="A174" s="38">
        <v>2040502</v>
      </c>
      <c r="B174" s="39" t="s">
        <v>105</v>
      </c>
      <c r="C174" s="49">
        <v>0</v>
      </c>
      <c r="D174" s="49">
        <v>0</v>
      </c>
      <c r="E174" s="49">
        <v>0</v>
      </c>
    </row>
    <row r="175" spans="1:5" ht="15" hidden="1">
      <c r="A175" s="38">
        <v>2040503</v>
      </c>
      <c r="B175" s="39" t="s">
        <v>106</v>
      </c>
      <c r="C175" s="49">
        <v>0</v>
      </c>
      <c r="D175" s="49">
        <v>0</v>
      </c>
      <c r="E175" s="49">
        <v>0</v>
      </c>
    </row>
    <row r="176" spans="1:5" ht="15" hidden="1">
      <c r="A176" s="38">
        <v>2040599</v>
      </c>
      <c r="B176" s="39" t="s">
        <v>211</v>
      </c>
      <c r="C176" s="49">
        <v>0</v>
      </c>
      <c r="D176" s="49">
        <v>0</v>
      </c>
      <c r="E176" s="49">
        <v>0</v>
      </c>
    </row>
    <row r="177" spans="1:5" ht="15">
      <c r="A177" s="41">
        <v>20406</v>
      </c>
      <c r="B177" s="41" t="s">
        <v>212</v>
      </c>
      <c r="C177" s="27">
        <f>SUM(C178:C187)</f>
        <v>76</v>
      </c>
      <c r="D177" s="27">
        <f>SUM(D178:D187)</f>
        <v>76</v>
      </c>
      <c r="E177" s="27">
        <f>SUM(E178:E187)</f>
        <v>34.550000000000004</v>
      </c>
    </row>
    <row r="178" spans="1:5" ht="15">
      <c r="A178" s="38">
        <v>2040601</v>
      </c>
      <c r="B178" s="39" t="s">
        <v>104</v>
      </c>
      <c r="C178" s="49">
        <v>45</v>
      </c>
      <c r="D178" s="49">
        <v>45</v>
      </c>
      <c r="E178" s="49">
        <v>34.31</v>
      </c>
    </row>
    <row r="179" spans="1:5" ht="15" hidden="1">
      <c r="A179" s="38">
        <v>2040602</v>
      </c>
      <c r="B179" s="39" t="s">
        <v>105</v>
      </c>
      <c r="C179" s="49">
        <v>0</v>
      </c>
      <c r="D179" s="49">
        <v>0</v>
      </c>
      <c r="E179" s="49">
        <v>0</v>
      </c>
    </row>
    <row r="180" spans="1:5" ht="15">
      <c r="A180" s="38">
        <v>2040604</v>
      </c>
      <c r="B180" s="39" t="s">
        <v>213</v>
      </c>
      <c r="C180" s="49">
        <v>14</v>
      </c>
      <c r="D180" s="49">
        <v>14</v>
      </c>
      <c r="E180" s="49">
        <v>0</v>
      </c>
    </row>
    <row r="181" spans="1:5" ht="15" hidden="1">
      <c r="A181" s="38">
        <v>2040605</v>
      </c>
      <c r="B181" s="39" t="s">
        <v>214</v>
      </c>
      <c r="C181" s="49">
        <v>0</v>
      </c>
      <c r="D181" s="49">
        <v>0</v>
      </c>
      <c r="E181" s="49">
        <v>0</v>
      </c>
    </row>
    <row r="182" spans="1:5" ht="15" hidden="1">
      <c r="A182" s="38">
        <v>2040606</v>
      </c>
      <c r="B182" s="39" t="s">
        <v>215</v>
      </c>
      <c r="C182" s="49">
        <v>0</v>
      </c>
      <c r="D182" s="49">
        <v>0</v>
      </c>
      <c r="E182" s="49">
        <v>0</v>
      </c>
    </row>
    <row r="183" spans="1:5" ht="15" hidden="1">
      <c r="A183" s="38">
        <v>2040607</v>
      </c>
      <c r="B183" s="39" t="s">
        <v>216</v>
      </c>
      <c r="C183" s="49">
        <v>0</v>
      </c>
      <c r="D183" s="49">
        <v>0</v>
      </c>
      <c r="E183" s="49">
        <v>0</v>
      </c>
    </row>
    <row r="184" spans="1:5" ht="15">
      <c r="A184" s="38">
        <v>2040610</v>
      </c>
      <c r="B184" s="39" t="s">
        <v>765</v>
      </c>
      <c r="C184" s="49">
        <v>7</v>
      </c>
      <c r="D184" s="49">
        <v>7</v>
      </c>
      <c r="E184" s="49">
        <v>0</v>
      </c>
    </row>
    <row r="185" spans="1:5" ht="15" hidden="1">
      <c r="A185" s="38">
        <v>2040612</v>
      </c>
      <c r="B185" s="39" t="s">
        <v>217</v>
      </c>
      <c r="C185" s="49">
        <v>0</v>
      </c>
      <c r="D185" s="49">
        <v>0</v>
      </c>
      <c r="E185" s="49">
        <v>0</v>
      </c>
    </row>
    <row r="186" spans="1:5" ht="15" hidden="1">
      <c r="A186" s="38">
        <v>2040650</v>
      </c>
      <c r="B186" s="39" t="s">
        <v>122</v>
      </c>
      <c r="C186" s="49">
        <v>0</v>
      </c>
      <c r="D186" s="49">
        <v>0</v>
      </c>
      <c r="E186" s="49">
        <v>0</v>
      </c>
    </row>
    <row r="187" spans="1:5" ht="15">
      <c r="A187" s="38">
        <v>2040699</v>
      </c>
      <c r="B187" s="39" t="s">
        <v>218</v>
      </c>
      <c r="C187" s="49">
        <v>10</v>
      </c>
      <c r="D187" s="49">
        <v>10</v>
      </c>
      <c r="E187" s="49">
        <v>0.24</v>
      </c>
    </row>
    <row r="188" spans="1:5" ht="15" hidden="1">
      <c r="A188" s="41">
        <v>20408</v>
      </c>
      <c r="B188" s="41" t="s">
        <v>219</v>
      </c>
      <c r="C188" s="27">
        <f>SUM(C189:C191)</f>
        <v>0</v>
      </c>
      <c r="D188" s="27">
        <f>SUM(D189:D191)</f>
        <v>0</v>
      </c>
      <c r="E188" s="27">
        <f>SUM(E189:E191)</f>
        <v>0</v>
      </c>
    </row>
    <row r="189" spans="1:5" ht="15" hidden="1">
      <c r="A189" s="38">
        <v>2040801</v>
      </c>
      <c r="B189" s="39" t="s">
        <v>104</v>
      </c>
      <c r="C189" s="49">
        <v>0</v>
      </c>
      <c r="D189" s="49">
        <v>0</v>
      </c>
      <c r="E189" s="49">
        <v>0</v>
      </c>
    </row>
    <row r="190" spans="1:5" ht="15" hidden="1">
      <c r="A190" s="38">
        <v>2040802</v>
      </c>
      <c r="B190" s="39" t="s">
        <v>105</v>
      </c>
      <c r="C190" s="49">
        <v>0</v>
      </c>
      <c r="D190" s="49">
        <v>0</v>
      </c>
      <c r="E190" s="49">
        <v>0</v>
      </c>
    </row>
    <row r="191" spans="1:5" ht="15" hidden="1">
      <c r="A191" s="38">
        <v>2040804</v>
      </c>
      <c r="B191" s="39" t="s">
        <v>220</v>
      </c>
      <c r="C191" s="49">
        <v>0</v>
      </c>
      <c r="D191" s="49">
        <v>0</v>
      </c>
      <c r="E191" s="49">
        <v>0</v>
      </c>
    </row>
    <row r="192" spans="1:5" s="105" customFormat="1" ht="15" hidden="1">
      <c r="A192" s="102">
        <v>20410</v>
      </c>
      <c r="B192" s="103" t="s">
        <v>794</v>
      </c>
      <c r="C192" s="104">
        <f>C193</f>
        <v>0</v>
      </c>
      <c r="D192" s="104">
        <f>D193</f>
        <v>0</v>
      </c>
      <c r="E192" s="104">
        <f>E193</f>
        <v>0</v>
      </c>
    </row>
    <row r="193" spans="1:5" ht="15" hidden="1">
      <c r="A193" s="38">
        <v>2041007</v>
      </c>
      <c r="B193" s="101" t="s">
        <v>795</v>
      </c>
      <c r="C193" s="49">
        <v>0</v>
      </c>
      <c r="D193" s="49">
        <v>0</v>
      </c>
      <c r="E193" s="49">
        <v>0</v>
      </c>
    </row>
    <row r="194" spans="1:5" ht="15">
      <c r="A194" s="41">
        <v>20499</v>
      </c>
      <c r="B194" s="41" t="s">
        <v>221</v>
      </c>
      <c r="C194" s="27">
        <f>C195</f>
        <v>70</v>
      </c>
      <c r="D194" s="27">
        <f>D195</f>
        <v>70</v>
      </c>
      <c r="E194" s="27">
        <f>E195</f>
        <v>50.97</v>
      </c>
    </row>
    <row r="195" spans="1:5" ht="15">
      <c r="A195" s="38">
        <v>2049999</v>
      </c>
      <c r="B195" s="39" t="s">
        <v>222</v>
      </c>
      <c r="C195" s="49">
        <v>70</v>
      </c>
      <c r="D195" s="49">
        <v>70</v>
      </c>
      <c r="E195" s="49">
        <v>50.97</v>
      </c>
    </row>
    <row r="196" spans="1:5" ht="15">
      <c r="A196" s="41">
        <v>205</v>
      </c>
      <c r="B196" s="41" t="s">
        <v>223</v>
      </c>
      <c r="C196" s="27">
        <f>C197+C202+C209+C214+C216+C219+C224+C231</f>
        <v>5940</v>
      </c>
      <c r="D196" s="27">
        <f>D197+D202+D209+D214+D216+D219+D224+D231</f>
        <v>5875</v>
      </c>
      <c r="E196" s="27">
        <f>E197+E202+E209+E214+E216+E219+E224+E231</f>
        <v>6822.37</v>
      </c>
    </row>
    <row r="197" spans="1:5" ht="15" hidden="1">
      <c r="A197" s="41">
        <v>20501</v>
      </c>
      <c r="B197" s="41" t="s">
        <v>224</v>
      </c>
      <c r="C197" s="27">
        <f>SUM(C198:C201)</f>
        <v>0</v>
      </c>
      <c r="D197" s="27">
        <f>SUM(D198:D201)</f>
        <v>0</v>
      </c>
      <c r="E197" s="27">
        <f>SUM(E198:E201)</f>
        <v>0</v>
      </c>
    </row>
    <row r="198" spans="1:5" ht="15" hidden="1">
      <c r="A198" s="38">
        <v>2050101</v>
      </c>
      <c r="B198" s="39" t="s">
        <v>104</v>
      </c>
      <c r="C198" s="49">
        <v>0</v>
      </c>
      <c r="D198" s="49">
        <v>0</v>
      </c>
      <c r="E198" s="49">
        <v>0</v>
      </c>
    </row>
    <row r="199" spans="1:5" ht="15" hidden="1">
      <c r="A199" s="38">
        <v>2050102</v>
      </c>
      <c r="B199" s="39" t="s">
        <v>105</v>
      </c>
      <c r="C199" s="49">
        <v>0</v>
      </c>
      <c r="D199" s="49">
        <v>0</v>
      </c>
      <c r="E199" s="49">
        <v>0</v>
      </c>
    </row>
    <row r="200" spans="1:5" ht="15" hidden="1">
      <c r="A200" s="38">
        <v>2050103</v>
      </c>
      <c r="B200" s="39" t="s">
        <v>106</v>
      </c>
      <c r="C200" s="49">
        <v>0</v>
      </c>
      <c r="D200" s="49">
        <v>0</v>
      </c>
      <c r="E200" s="49">
        <v>0</v>
      </c>
    </row>
    <row r="201" spans="1:5" ht="15" hidden="1">
      <c r="A201" s="38">
        <v>2050199</v>
      </c>
      <c r="B201" s="39" t="s">
        <v>225</v>
      </c>
      <c r="C201" s="49">
        <v>0</v>
      </c>
      <c r="D201" s="49">
        <v>0</v>
      </c>
      <c r="E201" s="49">
        <v>0</v>
      </c>
    </row>
    <row r="202" spans="1:5" ht="15">
      <c r="A202" s="41">
        <v>20502</v>
      </c>
      <c r="B202" s="41" t="s">
        <v>226</v>
      </c>
      <c r="C202" s="27">
        <f>SUM(C203:C208)</f>
        <v>4838</v>
      </c>
      <c r="D202" s="27">
        <f>SUM(D203:D208)</f>
        <v>4773</v>
      </c>
      <c r="E202" s="27">
        <f>SUM(E203:E208)</f>
        <v>5953.0999999999995</v>
      </c>
    </row>
    <row r="203" spans="1:5" ht="15">
      <c r="A203" s="38">
        <v>2050201</v>
      </c>
      <c r="B203" s="39" t="s">
        <v>227</v>
      </c>
      <c r="C203" s="49">
        <v>113</v>
      </c>
      <c r="D203" s="49">
        <v>113</v>
      </c>
      <c r="E203" s="49">
        <v>100.23</v>
      </c>
    </row>
    <row r="204" spans="1:5" ht="15">
      <c r="A204" s="38">
        <v>2050202</v>
      </c>
      <c r="B204" s="39" t="s">
        <v>228</v>
      </c>
      <c r="C204" s="49">
        <v>1691</v>
      </c>
      <c r="D204" s="49">
        <v>1691</v>
      </c>
      <c r="E204" s="49">
        <v>3291.61</v>
      </c>
    </row>
    <row r="205" spans="1:5" ht="15">
      <c r="A205" s="38">
        <v>2050203</v>
      </c>
      <c r="B205" s="39" t="s">
        <v>229</v>
      </c>
      <c r="C205" s="49">
        <v>993</v>
      </c>
      <c r="D205" s="49">
        <v>993</v>
      </c>
      <c r="E205" s="49">
        <v>1769.95</v>
      </c>
    </row>
    <row r="206" spans="1:5" ht="15">
      <c r="A206" s="38">
        <v>2050204</v>
      </c>
      <c r="B206" s="39" t="s">
        <v>230</v>
      </c>
      <c r="C206" s="49">
        <v>60</v>
      </c>
      <c r="D206" s="49">
        <v>60</v>
      </c>
      <c r="E206" s="49">
        <v>0.9</v>
      </c>
    </row>
    <row r="207" spans="1:5" ht="15" hidden="1">
      <c r="A207" s="38">
        <v>2050205</v>
      </c>
      <c r="B207" s="39" t="s">
        <v>231</v>
      </c>
      <c r="C207" s="49">
        <v>0</v>
      </c>
      <c r="D207" s="49">
        <v>0</v>
      </c>
      <c r="E207" s="49">
        <v>7.2</v>
      </c>
    </row>
    <row r="208" spans="1:5" ht="15">
      <c r="A208" s="38">
        <v>2050299</v>
      </c>
      <c r="B208" s="39" t="s">
        <v>232</v>
      </c>
      <c r="C208" s="49">
        <v>1981</v>
      </c>
      <c r="D208" s="49">
        <v>1916</v>
      </c>
      <c r="E208" s="49">
        <v>783.21</v>
      </c>
    </row>
    <row r="209" spans="1:5" ht="15">
      <c r="A209" s="41">
        <v>20503</v>
      </c>
      <c r="B209" s="41" t="s">
        <v>233</v>
      </c>
      <c r="C209" s="27">
        <f>SUM(C210:C213)</f>
        <v>22</v>
      </c>
      <c r="D209" s="27">
        <f>SUM(D210:D213)</f>
        <v>22</v>
      </c>
      <c r="E209" s="27">
        <f>SUM(E210:E213)</f>
        <v>3.5999999999999996</v>
      </c>
    </row>
    <row r="210" spans="1:5" ht="15">
      <c r="A210" s="38">
        <v>2050302</v>
      </c>
      <c r="B210" s="39" t="s">
        <v>234</v>
      </c>
      <c r="C210" s="49">
        <v>22</v>
      </c>
      <c r="D210" s="49">
        <v>22</v>
      </c>
      <c r="E210" s="49">
        <v>1.2</v>
      </c>
    </row>
    <row r="211" spans="1:5" ht="15" hidden="1">
      <c r="A211" s="38">
        <v>2050304</v>
      </c>
      <c r="B211" s="39" t="s">
        <v>235</v>
      </c>
      <c r="C211" s="49">
        <v>0</v>
      </c>
      <c r="D211" s="49">
        <v>0</v>
      </c>
      <c r="E211" s="49">
        <v>0</v>
      </c>
    </row>
    <row r="212" spans="1:5" ht="15">
      <c r="A212" s="38">
        <v>2050305</v>
      </c>
      <c r="B212" s="39" t="s">
        <v>236</v>
      </c>
      <c r="C212" s="49">
        <v>0</v>
      </c>
      <c r="D212" s="49">
        <v>0</v>
      </c>
      <c r="E212" s="49">
        <v>2.4</v>
      </c>
    </row>
    <row r="213" spans="1:5" ht="15" hidden="1">
      <c r="A213" s="38">
        <v>2050399</v>
      </c>
      <c r="B213" s="39" t="s">
        <v>237</v>
      </c>
      <c r="C213" s="49">
        <v>0</v>
      </c>
      <c r="D213" s="49">
        <v>0</v>
      </c>
      <c r="E213" s="49">
        <v>0</v>
      </c>
    </row>
    <row r="214" spans="1:5" ht="15" hidden="1">
      <c r="A214" s="41">
        <v>20505</v>
      </c>
      <c r="B214" s="41" t="s">
        <v>238</v>
      </c>
      <c r="C214" s="27">
        <f>C215</f>
        <v>0</v>
      </c>
      <c r="D214" s="27">
        <f>D215</f>
        <v>0</v>
      </c>
      <c r="E214" s="27">
        <f>E215</f>
        <v>0</v>
      </c>
    </row>
    <row r="215" spans="1:5" ht="15" hidden="1">
      <c r="A215" s="38">
        <v>2050501</v>
      </c>
      <c r="B215" s="39" t="s">
        <v>239</v>
      </c>
      <c r="C215" s="49">
        <v>0</v>
      </c>
      <c r="D215" s="49">
        <v>0</v>
      </c>
      <c r="E215" s="49">
        <v>0</v>
      </c>
    </row>
    <row r="216" spans="1:5" ht="15">
      <c r="A216" s="41">
        <v>20507</v>
      </c>
      <c r="B216" s="41" t="s">
        <v>240</v>
      </c>
      <c r="C216" s="27">
        <f>SUM(C217:C218)</f>
        <v>9</v>
      </c>
      <c r="D216" s="27">
        <f>SUM(D217:D218)</f>
        <v>9</v>
      </c>
      <c r="E216" s="27">
        <f>SUM(E217:E218)</f>
        <v>6.6</v>
      </c>
    </row>
    <row r="217" spans="1:5" ht="15">
      <c r="A217" s="38">
        <v>2050701</v>
      </c>
      <c r="B217" s="39" t="s">
        <v>241</v>
      </c>
      <c r="C217" s="49">
        <v>9</v>
      </c>
      <c r="D217" s="49">
        <v>9</v>
      </c>
      <c r="E217" s="49">
        <v>6.6</v>
      </c>
    </row>
    <row r="218" spans="1:5" ht="15" hidden="1">
      <c r="A218" s="38">
        <v>2050799</v>
      </c>
      <c r="B218" s="39" t="s">
        <v>242</v>
      </c>
      <c r="C218" s="49">
        <v>0</v>
      </c>
      <c r="D218" s="49">
        <v>0</v>
      </c>
      <c r="E218" s="49">
        <v>0</v>
      </c>
    </row>
    <row r="219" spans="1:5" ht="15" hidden="1">
      <c r="A219" s="41">
        <v>20508</v>
      </c>
      <c r="B219" s="41" t="s">
        <v>243</v>
      </c>
      <c r="C219" s="27">
        <f>SUM(C220:C223)</f>
        <v>0</v>
      </c>
      <c r="D219" s="27">
        <f>SUM(D220:D223)</f>
        <v>0</v>
      </c>
      <c r="E219" s="27">
        <f>SUM(E220:E223)</f>
        <v>0</v>
      </c>
    </row>
    <row r="220" spans="1:5" ht="15" hidden="1">
      <c r="A220" s="38">
        <v>2050801</v>
      </c>
      <c r="B220" s="39" t="s">
        <v>244</v>
      </c>
      <c r="C220" s="49">
        <v>0</v>
      </c>
      <c r="D220" s="49">
        <v>0</v>
      </c>
      <c r="E220" s="49">
        <v>0</v>
      </c>
    </row>
    <row r="221" spans="1:5" ht="15" hidden="1">
      <c r="A221" s="38">
        <v>2050802</v>
      </c>
      <c r="B221" s="39" t="s">
        <v>245</v>
      </c>
      <c r="C221" s="49">
        <v>0</v>
      </c>
      <c r="D221" s="49">
        <v>0</v>
      </c>
      <c r="E221" s="49">
        <v>0</v>
      </c>
    </row>
    <row r="222" spans="1:5" ht="15" hidden="1">
      <c r="A222" s="38">
        <v>2050803</v>
      </c>
      <c r="B222" s="39" t="s">
        <v>246</v>
      </c>
      <c r="C222" s="49">
        <v>0</v>
      </c>
      <c r="D222" s="49">
        <v>0</v>
      </c>
      <c r="E222" s="49">
        <v>0</v>
      </c>
    </row>
    <row r="223" spans="1:5" ht="15" hidden="1">
      <c r="A223" s="38">
        <v>2050899</v>
      </c>
      <c r="B223" s="39" t="s">
        <v>247</v>
      </c>
      <c r="C223" s="49">
        <v>0</v>
      </c>
      <c r="D223" s="49">
        <v>0</v>
      </c>
      <c r="E223" s="49">
        <v>0</v>
      </c>
    </row>
    <row r="224" spans="1:5" ht="15">
      <c r="A224" s="41">
        <v>20509</v>
      </c>
      <c r="B224" s="41" t="s">
        <v>248</v>
      </c>
      <c r="C224" s="27">
        <f>SUM(C225:C230)</f>
        <v>208</v>
      </c>
      <c r="D224" s="27">
        <f>SUM(D225:D230)</f>
        <v>208</v>
      </c>
      <c r="E224" s="27">
        <f>SUM(E225:E230)</f>
        <v>50.67</v>
      </c>
    </row>
    <row r="225" spans="1:5" ht="15">
      <c r="A225" s="38">
        <v>2050901</v>
      </c>
      <c r="B225" s="39" t="s">
        <v>249</v>
      </c>
      <c r="C225" s="49">
        <v>81</v>
      </c>
      <c r="D225" s="49">
        <v>81</v>
      </c>
      <c r="E225" s="49">
        <v>0</v>
      </c>
    </row>
    <row r="226" spans="1:5" ht="15" hidden="1">
      <c r="A226" s="38">
        <v>2050902</v>
      </c>
      <c r="B226" s="39" t="s">
        <v>250</v>
      </c>
      <c r="C226" s="49">
        <v>0</v>
      </c>
      <c r="D226" s="49">
        <v>0</v>
      </c>
      <c r="E226" s="49">
        <v>0</v>
      </c>
    </row>
    <row r="227" spans="1:5" ht="15" hidden="1">
      <c r="A227" s="38">
        <v>2050903</v>
      </c>
      <c r="B227" s="39" t="s">
        <v>251</v>
      </c>
      <c r="C227" s="49">
        <v>0</v>
      </c>
      <c r="D227" s="49">
        <v>0</v>
      </c>
      <c r="E227" s="49">
        <v>0</v>
      </c>
    </row>
    <row r="228" spans="1:5" ht="15" hidden="1">
      <c r="A228" s="38">
        <v>2050904</v>
      </c>
      <c r="B228" s="39" t="s">
        <v>252</v>
      </c>
      <c r="C228" s="49">
        <v>0</v>
      </c>
      <c r="D228" s="49">
        <v>0</v>
      </c>
      <c r="E228" s="49">
        <v>0</v>
      </c>
    </row>
    <row r="229" spans="1:5" ht="15" hidden="1">
      <c r="A229" s="38">
        <v>2050905</v>
      </c>
      <c r="B229" s="39" t="s">
        <v>253</v>
      </c>
      <c r="C229" s="49">
        <v>0</v>
      </c>
      <c r="D229" s="49">
        <v>0</v>
      </c>
      <c r="E229" s="49">
        <v>0</v>
      </c>
    </row>
    <row r="230" spans="1:5" ht="15">
      <c r="A230" s="38">
        <v>2050999</v>
      </c>
      <c r="B230" s="39" t="s">
        <v>254</v>
      </c>
      <c r="C230" s="49">
        <v>127</v>
      </c>
      <c r="D230" s="49">
        <v>127</v>
      </c>
      <c r="E230" s="49">
        <v>50.67</v>
      </c>
    </row>
    <row r="231" spans="1:5" ht="15">
      <c r="A231" s="41">
        <v>20599</v>
      </c>
      <c r="B231" s="41" t="s">
        <v>255</v>
      </c>
      <c r="C231" s="27">
        <f>C232</f>
        <v>863</v>
      </c>
      <c r="D231" s="27">
        <f>D232</f>
        <v>863</v>
      </c>
      <c r="E231" s="27">
        <f>E232</f>
        <v>808.4</v>
      </c>
    </row>
    <row r="232" spans="1:5" ht="12.75" customHeight="1">
      <c r="A232" s="38">
        <v>2059999</v>
      </c>
      <c r="B232" s="39" t="s">
        <v>256</v>
      </c>
      <c r="C232" s="49">
        <v>863</v>
      </c>
      <c r="D232" s="49">
        <v>863</v>
      </c>
      <c r="E232" s="49">
        <v>808.4</v>
      </c>
    </row>
    <row r="233" spans="1:5" ht="15">
      <c r="A233" s="41">
        <v>206</v>
      </c>
      <c r="B233" s="41" t="s">
        <v>257</v>
      </c>
      <c r="C233" s="27">
        <f>C234+C237+C241+C243</f>
        <v>59</v>
      </c>
      <c r="D233" s="27">
        <f>D234+D237+D241+D243</f>
        <v>59</v>
      </c>
      <c r="E233" s="27">
        <f>E234+E237+E241+E243</f>
        <v>0</v>
      </c>
    </row>
    <row r="234" spans="1:5" ht="15" hidden="1">
      <c r="A234" s="41">
        <v>20601</v>
      </c>
      <c r="B234" s="41" t="s">
        <v>258</v>
      </c>
      <c r="C234" s="27">
        <f>SUM(C235:C236)</f>
        <v>0</v>
      </c>
      <c r="D234" s="27">
        <f>SUM(D235:D236)</f>
        <v>0</v>
      </c>
      <c r="E234" s="27">
        <f>SUM(E235:E236)</f>
        <v>0</v>
      </c>
    </row>
    <row r="235" spans="1:5" ht="15" hidden="1">
      <c r="A235" s="38">
        <v>2060101</v>
      </c>
      <c r="B235" s="39" t="s">
        <v>104</v>
      </c>
      <c r="C235" s="49">
        <v>0</v>
      </c>
      <c r="D235" s="49">
        <v>0</v>
      </c>
      <c r="E235" s="49">
        <v>0</v>
      </c>
    </row>
    <row r="236" spans="1:5" ht="15" hidden="1">
      <c r="A236" s="38">
        <v>2060102</v>
      </c>
      <c r="B236" s="39" t="s">
        <v>105</v>
      </c>
      <c r="C236" s="49">
        <v>0</v>
      </c>
      <c r="D236" s="49">
        <v>0</v>
      </c>
      <c r="E236" s="49">
        <v>0</v>
      </c>
    </row>
    <row r="237" spans="1:5" ht="15" hidden="1">
      <c r="A237" s="41">
        <v>20604</v>
      </c>
      <c r="B237" s="41" t="s">
        <v>259</v>
      </c>
      <c r="C237" s="27">
        <f>SUM(C238:C240)</f>
        <v>0</v>
      </c>
      <c r="D237" s="27">
        <f>SUM(D238:D240)</f>
        <v>0</v>
      </c>
      <c r="E237" s="27">
        <f>SUM(E238:E240)</f>
        <v>0</v>
      </c>
    </row>
    <row r="238" spans="1:5" ht="15" hidden="1">
      <c r="A238" s="38">
        <v>2060402</v>
      </c>
      <c r="B238" s="39" t="s">
        <v>260</v>
      </c>
      <c r="C238" s="49">
        <v>0</v>
      </c>
      <c r="D238" s="49">
        <v>0</v>
      </c>
      <c r="E238" s="49">
        <v>0</v>
      </c>
    </row>
    <row r="239" spans="1:5" ht="15" hidden="1">
      <c r="A239" s="38">
        <v>2060403</v>
      </c>
      <c r="B239" s="39" t="s">
        <v>261</v>
      </c>
      <c r="C239" s="49">
        <v>0</v>
      </c>
      <c r="D239" s="49">
        <v>0</v>
      </c>
      <c r="E239" s="49">
        <v>0</v>
      </c>
    </row>
    <row r="240" spans="1:5" ht="15" hidden="1">
      <c r="A240" s="38">
        <v>2060499</v>
      </c>
      <c r="B240" s="39" t="s">
        <v>262</v>
      </c>
      <c r="C240" s="49">
        <v>0</v>
      </c>
      <c r="D240" s="49">
        <v>0</v>
      </c>
      <c r="E240" s="49">
        <v>0</v>
      </c>
    </row>
    <row r="241" spans="1:5" ht="15" hidden="1">
      <c r="A241" s="51">
        <v>20605</v>
      </c>
      <c r="B241" s="51" t="s">
        <v>263</v>
      </c>
      <c r="C241" s="27">
        <f>C242</f>
        <v>0</v>
      </c>
      <c r="D241" s="27">
        <f>D242</f>
        <v>0</v>
      </c>
      <c r="E241" s="27">
        <f>E242</f>
        <v>0</v>
      </c>
    </row>
    <row r="242" spans="1:5" ht="15" hidden="1">
      <c r="A242" s="52">
        <v>2060599</v>
      </c>
      <c r="B242" s="53" t="s">
        <v>264</v>
      </c>
      <c r="C242" s="49">
        <v>0</v>
      </c>
      <c r="D242" s="49">
        <v>0</v>
      </c>
      <c r="E242" s="49">
        <v>0</v>
      </c>
    </row>
    <row r="243" spans="1:5" ht="15">
      <c r="A243" s="41">
        <v>20699</v>
      </c>
      <c r="B243" s="41" t="s">
        <v>265</v>
      </c>
      <c r="C243" s="27">
        <f>C244</f>
        <v>59</v>
      </c>
      <c r="D243" s="27">
        <f>D244</f>
        <v>59</v>
      </c>
      <c r="E243" s="27">
        <f>E244</f>
        <v>0</v>
      </c>
    </row>
    <row r="244" spans="1:5" ht="15">
      <c r="A244" s="38">
        <v>2069999</v>
      </c>
      <c r="B244" s="39" t="s">
        <v>266</v>
      </c>
      <c r="C244" s="49">
        <v>59</v>
      </c>
      <c r="D244" s="49">
        <v>59</v>
      </c>
      <c r="E244" s="49">
        <v>0</v>
      </c>
    </row>
    <row r="245" spans="1:5" ht="15">
      <c r="A245" s="41">
        <v>207</v>
      </c>
      <c r="B245" s="41" t="s">
        <v>267</v>
      </c>
      <c r="C245" s="27">
        <f>C246+C260+C263+C270+C274+C278</f>
        <v>40</v>
      </c>
      <c r="D245" s="27">
        <f>D246+D260+D263+D270+D274+D278</f>
        <v>43</v>
      </c>
      <c r="E245" s="27">
        <f>E246+E260+E263+E270+E274+E278</f>
        <v>37.299999999999997</v>
      </c>
    </row>
    <row r="246" spans="1:5" ht="15">
      <c r="A246" s="41">
        <v>20701</v>
      </c>
      <c r="B246" s="41" t="s">
        <v>268</v>
      </c>
      <c r="C246" s="27">
        <f>SUM(C247:C259)</f>
        <v>0</v>
      </c>
      <c r="D246" s="27">
        <f>SUM(D247:D259)</f>
        <v>3</v>
      </c>
      <c r="E246" s="27">
        <f>SUM(E247:E259)</f>
        <v>4.2300000000000004</v>
      </c>
    </row>
    <row r="247" spans="1:5" ht="15" hidden="1">
      <c r="A247" s="38">
        <v>2070101</v>
      </c>
      <c r="B247" s="39" t="s">
        <v>104</v>
      </c>
      <c r="C247" s="49">
        <v>0</v>
      </c>
      <c r="D247" s="49">
        <v>0</v>
      </c>
      <c r="E247" s="49">
        <v>0</v>
      </c>
    </row>
    <row r="248" spans="1:5" ht="15" hidden="1">
      <c r="A248" s="38">
        <v>2070102</v>
      </c>
      <c r="B248" s="39" t="s">
        <v>105</v>
      </c>
      <c r="C248" s="49">
        <v>0</v>
      </c>
      <c r="D248" s="49">
        <v>0</v>
      </c>
      <c r="E248" s="49">
        <v>0</v>
      </c>
    </row>
    <row r="249" spans="1:5" ht="15" hidden="1">
      <c r="A249" s="38">
        <v>2070103</v>
      </c>
      <c r="B249" s="39" t="s">
        <v>106</v>
      </c>
      <c r="C249" s="49">
        <v>0</v>
      </c>
      <c r="D249" s="49">
        <v>0</v>
      </c>
      <c r="E249" s="49">
        <v>0</v>
      </c>
    </row>
    <row r="250" spans="1:5" ht="15" hidden="1">
      <c r="A250" s="38">
        <v>2070104</v>
      </c>
      <c r="B250" s="39" t="s">
        <v>269</v>
      </c>
      <c r="C250" s="49">
        <v>0</v>
      </c>
      <c r="D250" s="49">
        <v>0</v>
      </c>
      <c r="E250" s="49">
        <v>0</v>
      </c>
    </row>
    <row r="251" spans="1:5" ht="15" hidden="1">
      <c r="A251" s="38">
        <v>2070105</v>
      </c>
      <c r="B251" s="39" t="s">
        <v>270</v>
      </c>
      <c r="C251" s="49">
        <v>0</v>
      </c>
      <c r="D251" s="49">
        <v>0</v>
      </c>
      <c r="E251" s="49">
        <v>0</v>
      </c>
    </row>
    <row r="252" spans="1:5" ht="15" hidden="1">
      <c r="A252" s="38">
        <v>2070108</v>
      </c>
      <c r="B252" s="39" t="s">
        <v>271</v>
      </c>
      <c r="C252" s="49">
        <v>0</v>
      </c>
      <c r="D252" s="49">
        <v>0</v>
      </c>
      <c r="E252" s="49">
        <v>0</v>
      </c>
    </row>
    <row r="253" spans="1:5" ht="15" hidden="1">
      <c r="A253" s="38">
        <v>2070109</v>
      </c>
      <c r="B253" s="39" t="s">
        <v>272</v>
      </c>
      <c r="C253" s="49">
        <v>0</v>
      </c>
      <c r="D253" s="49">
        <v>0</v>
      </c>
      <c r="E253" s="49">
        <v>0</v>
      </c>
    </row>
    <row r="254" spans="1:5" ht="15" hidden="1">
      <c r="A254" s="38">
        <v>2070110</v>
      </c>
      <c r="B254" s="39" t="s">
        <v>273</v>
      </c>
      <c r="C254" s="49">
        <v>0</v>
      </c>
      <c r="D254" s="49">
        <v>0</v>
      </c>
      <c r="E254" s="49">
        <v>0</v>
      </c>
    </row>
    <row r="255" spans="1:5" ht="15" hidden="1">
      <c r="A255" s="38">
        <v>2070111</v>
      </c>
      <c r="B255" s="39" t="s">
        <v>274</v>
      </c>
      <c r="C255" s="49">
        <v>0</v>
      </c>
      <c r="D255" s="49">
        <v>0</v>
      </c>
      <c r="E255" s="49">
        <v>0</v>
      </c>
    </row>
    <row r="256" spans="1:5" ht="15" hidden="1">
      <c r="A256" s="38">
        <v>2070112</v>
      </c>
      <c r="B256" s="39" t="s">
        <v>275</v>
      </c>
      <c r="C256" s="49">
        <v>0</v>
      </c>
      <c r="D256" s="49">
        <v>0</v>
      </c>
      <c r="E256" s="49">
        <v>0</v>
      </c>
    </row>
    <row r="257" spans="1:5" ht="15" hidden="1">
      <c r="A257" s="38">
        <v>2070113</v>
      </c>
      <c r="B257" s="39" t="s">
        <v>276</v>
      </c>
      <c r="C257" s="49">
        <v>0</v>
      </c>
      <c r="D257" s="49">
        <v>0</v>
      </c>
      <c r="E257" s="49">
        <v>0</v>
      </c>
    </row>
    <row r="258" spans="1:5" ht="15" hidden="1">
      <c r="A258" s="38">
        <v>2070114</v>
      </c>
      <c r="B258" s="39" t="s">
        <v>277</v>
      </c>
      <c r="C258" s="49">
        <v>0</v>
      </c>
      <c r="D258" s="49">
        <v>0</v>
      </c>
      <c r="E258" s="49">
        <v>0</v>
      </c>
    </row>
    <row r="259" spans="1:5" ht="15">
      <c r="A259" s="38">
        <v>2070199</v>
      </c>
      <c r="B259" s="39" t="s">
        <v>278</v>
      </c>
      <c r="C259" s="49">
        <v>0</v>
      </c>
      <c r="D259" s="49">
        <v>3</v>
      </c>
      <c r="E259" s="49">
        <v>4.2300000000000004</v>
      </c>
    </row>
    <row r="260" spans="1:5" ht="15" hidden="1">
      <c r="A260" s="41">
        <v>20702</v>
      </c>
      <c r="B260" s="41" t="s">
        <v>279</v>
      </c>
      <c r="C260" s="27">
        <f>SUM(C261:C262)</f>
        <v>0</v>
      </c>
      <c r="D260" s="27">
        <f>SUM(D261:D262)</f>
        <v>0</v>
      </c>
      <c r="E260" s="27">
        <f>SUM(E261:E262)</f>
        <v>0</v>
      </c>
    </row>
    <row r="261" spans="1:5" ht="15" hidden="1">
      <c r="A261" s="38">
        <v>2070204</v>
      </c>
      <c r="B261" s="39" t="s">
        <v>280</v>
      </c>
      <c r="C261" s="49">
        <v>0</v>
      </c>
      <c r="D261" s="49">
        <v>0</v>
      </c>
      <c r="E261" s="49">
        <v>0</v>
      </c>
    </row>
    <row r="262" spans="1:5" ht="15" hidden="1">
      <c r="A262" s="38">
        <v>2070205</v>
      </c>
      <c r="B262" s="39" t="s">
        <v>281</v>
      </c>
      <c r="C262" s="49">
        <v>0</v>
      </c>
      <c r="D262" s="49">
        <v>0</v>
      </c>
      <c r="E262" s="49">
        <v>0</v>
      </c>
    </row>
    <row r="263" spans="1:5" ht="15" hidden="1">
      <c r="A263" s="41">
        <v>20703</v>
      </c>
      <c r="B263" s="41" t="s">
        <v>282</v>
      </c>
      <c r="C263" s="27">
        <f>SUM(C264:C269)</f>
        <v>0</v>
      </c>
      <c r="D263" s="27">
        <f>SUM(D264:D269)</f>
        <v>0</v>
      </c>
      <c r="E263" s="27">
        <f>SUM(E264:E269)</f>
        <v>0</v>
      </c>
    </row>
    <row r="264" spans="1:5" ht="15" hidden="1">
      <c r="A264" s="38">
        <v>2070301</v>
      </c>
      <c r="B264" s="39" t="s">
        <v>104</v>
      </c>
      <c r="C264" s="49">
        <v>0</v>
      </c>
      <c r="D264" s="49">
        <v>0</v>
      </c>
      <c r="E264" s="49">
        <v>0</v>
      </c>
    </row>
    <row r="265" spans="1:5" ht="15" hidden="1">
      <c r="A265" s="38">
        <v>2070302</v>
      </c>
      <c r="B265" s="39" t="s">
        <v>105</v>
      </c>
      <c r="C265" s="49">
        <v>0</v>
      </c>
      <c r="D265" s="49">
        <v>0</v>
      </c>
      <c r="E265" s="49">
        <v>0</v>
      </c>
    </row>
    <row r="266" spans="1:5" ht="15" hidden="1">
      <c r="A266" s="38">
        <v>2070303</v>
      </c>
      <c r="B266" s="39" t="s">
        <v>106</v>
      </c>
      <c r="C266" s="49">
        <v>0</v>
      </c>
      <c r="D266" s="49">
        <v>0</v>
      </c>
      <c r="E266" s="49">
        <v>0</v>
      </c>
    </row>
    <row r="267" spans="1:5" ht="15" hidden="1">
      <c r="A267" s="38">
        <v>2070304</v>
      </c>
      <c r="B267" s="39" t="s">
        <v>283</v>
      </c>
      <c r="C267" s="49">
        <v>0</v>
      </c>
      <c r="D267" s="49">
        <v>0</v>
      </c>
      <c r="E267" s="49">
        <v>0</v>
      </c>
    </row>
    <row r="268" spans="1:5" ht="15" hidden="1">
      <c r="A268" s="38">
        <v>2070307</v>
      </c>
      <c r="B268" s="39" t="s">
        <v>284</v>
      </c>
      <c r="C268" s="49">
        <v>0</v>
      </c>
      <c r="D268" s="49">
        <v>0</v>
      </c>
      <c r="E268" s="49">
        <v>0</v>
      </c>
    </row>
    <row r="269" spans="1:5" ht="15" hidden="1">
      <c r="A269" s="38">
        <v>2070399</v>
      </c>
      <c r="B269" s="39" t="s">
        <v>285</v>
      </c>
      <c r="C269" s="49">
        <v>0</v>
      </c>
      <c r="D269" s="49">
        <v>0</v>
      </c>
      <c r="E269" s="49">
        <v>0</v>
      </c>
    </row>
    <row r="270" spans="1:5" ht="15" hidden="1">
      <c r="A270" s="41">
        <v>20706</v>
      </c>
      <c r="B270" s="41" t="s">
        <v>286</v>
      </c>
      <c r="C270" s="27">
        <f>C271+C272+C273</f>
        <v>0</v>
      </c>
      <c r="D270" s="27">
        <f>D271+D272+D273</f>
        <v>0</v>
      </c>
      <c r="E270" s="27">
        <f>E271+E272+E273</f>
        <v>0</v>
      </c>
    </row>
    <row r="271" spans="1:5" ht="15" hidden="1">
      <c r="A271" s="38">
        <v>2070604</v>
      </c>
      <c r="B271" s="38" t="s">
        <v>287</v>
      </c>
      <c r="C271" s="49">
        <v>0</v>
      </c>
      <c r="D271" s="49">
        <v>0</v>
      </c>
      <c r="E271" s="49">
        <v>0</v>
      </c>
    </row>
    <row r="272" spans="1:5" ht="15" hidden="1">
      <c r="A272" s="38">
        <v>2070607</v>
      </c>
      <c r="B272" s="38" t="s">
        <v>288</v>
      </c>
      <c r="C272" s="50">
        <v>0</v>
      </c>
      <c r="D272" s="50">
        <v>0</v>
      </c>
      <c r="E272" s="49">
        <v>0</v>
      </c>
    </row>
    <row r="273" spans="1:5" ht="15" hidden="1">
      <c r="A273" s="38">
        <v>2070699</v>
      </c>
      <c r="B273" s="39" t="s">
        <v>289</v>
      </c>
      <c r="C273" s="49">
        <v>0</v>
      </c>
      <c r="D273" s="49">
        <v>0</v>
      </c>
      <c r="E273" s="49">
        <v>0</v>
      </c>
    </row>
    <row r="274" spans="1:5" ht="15" hidden="1">
      <c r="A274" s="41">
        <v>20708</v>
      </c>
      <c r="B274" s="41" t="s">
        <v>290</v>
      </c>
      <c r="C274" s="27">
        <f>SUM(C275:C277)</f>
        <v>0</v>
      </c>
      <c r="D274" s="27">
        <f>SUM(D275:D277)</f>
        <v>0</v>
      </c>
      <c r="E274" s="27">
        <f>SUM(E275:E277)</f>
        <v>0</v>
      </c>
    </row>
    <row r="275" spans="1:5" ht="15" hidden="1">
      <c r="A275" s="38">
        <v>2070804</v>
      </c>
      <c r="B275" s="39" t="s">
        <v>291</v>
      </c>
      <c r="C275" s="49">
        <v>0</v>
      </c>
      <c r="D275" s="49">
        <v>0</v>
      </c>
      <c r="E275" s="49">
        <v>0</v>
      </c>
    </row>
    <row r="276" spans="1:5" ht="15" hidden="1">
      <c r="A276" s="38">
        <v>2070805</v>
      </c>
      <c r="B276" s="39" t="s">
        <v>292</v>
      </c>
      <c r="C276" s="49">
        <v>0</v>
      </c>
      <c r="D276" s="49">
        <v>0</v>
      </c>
      <c r="E276" s="49">
        <v>0</v>
      </c>
    </row>
    <row r="277" spans="1:5" ht="15" hidden="1">
      <c r="A277" s="38">
        <v>2070899</v>
      </c>
      <c r="B277" s="39" t="s">
        <v>293</v>
      </c>
      <c r="C277" s="49">
        <v>0</v>
      </c>
      <c r="D277" s="49">
        <v>0</v>
      </c>
      <c r="E277" s="49">
        <v>0</v>
      </c>
    </row>
    <row r="278" spans="1:5" ht="15">
      <c r="A278" s="41">
        <v>20799</v>
      </c>
      <c r="B278" s="41" t="s">
        <v>294</v>
      </c>
      <c r="C278" s="27">
        <f>SUM(C279:C281)</f>
        <v>40</v>
      </c>
      <c r="D278" s="27">
        <f>SUM(D279:D281)</f>
        <v>40</v>
      </c>
      <c r="E278" s="27">
        <f>SUM(E279:E281)</f>
        <v>33.07</v>
      </c>
    </row>
    <row r="279" spans="1:5" ht="15" hidden="1">
      <c r="A279" s="38">
        <v>2079902</v>
      </c>
      <c r="B279" s="38" t="s">
        <v>295</v>
      </c>
      <c r="C279" s="49">
        <v>0</v>
      </c>
      <c r="D279" s="49">
        <v>0</v>
      </c>
      <c r="E279" s="49">
        <v>0</v>
      </c>
    </row>
    <row r="280" spans="1:5" ht="15" hidden="1">
      <c r="A280" s="38">
        <v>2079903</v>
      </c>
      <c r="B280" s="39" t="s">
        <v>296</v>
      </c>
      <c r="C280" s="49">
        <v>0</v>
      </c>
      <c r="D280" s="49">
        <v>0</v>
      </c>
      <c r="E280" s="49">
        <v>0</v>
      </c>
    </row>
    <row r="281" spans="1:5" ht="15">
      <c r="A281" s="38">
        <v>2079999</v>
      </c>
      <c r="B281" s="39" t="s">
        <v>297</v>
      </c>
      <c r="C281" s="49">
        <v>40</v>
      </c>
      <c r="D281" s="49">
        <v>40</v>
      </c>
      <c r="E281" s="49">
        <v>33.07</v>
      </c>
    </row>
    <row r="282" spans="1:5" ht="15">
      <c r="A282" s="41">
        <v>208</v>
      </c>
      <c r="B282" s="41" t="s">
        <v>298</v>
      </c>
      <c r="C282" s="27">
        <f>C283+C292+C298+C317+C322+C330+C337+C343+C351+C355+C358+C361+C364+C367+C370+C376</f>
        <v>3442</v>
      </c>
      <c r="D282" s="27">
        <f>D283+D292+D298+D317+D322+D330+D337+D343+D351+D355+D358+D361+D364+D367+D370+D376</f>
        <v>3421</v>
      </c>
      <c r="E282" s="27">
        <f>E283+E292+E298+E317+E322+E330+E337+E343+E351+E355+E358+E361+E364+E367+E370+E376</f>
        <v>2288.8700000000003</v>
      </c>
    </row>
    <row r="283" spans="1:5" ht="15">
      <c r="A283" s="41">
        <v>20801</v>
      </c>
      <c r="B283" s="41" t="s">
        <v>299</v>
      </c>
      <c r="C283" s="27">
        <f>SUM(C284:C291)</f>
        <v>52</v>
      </c>
      <c r="D283" s="27">
        <f>SUM(D284:D291)</f>
        <v>52</v>
      </c>
      <c r="E283" s="27">
        <f>SUM(E284:E291)</f>
        <v>42.99</v>
      </c>
    </row>
    <row r="284" spans="1:5" ht="15" hidden="1">
      <c r="A284" s="38">
        <v>2080101</v>
      </c>
      <c r="B284" s="39" t="s">
        <v>104</v>
      </c>
      <c r="C284" s="49">
        <v>0</v>
      </c>
      <c r="D284" s="49">
        <v>0</v>
      </c>
      <c r="E284" s="49">
        <v>0</v>
      </c>
    </row>
    <row r="285" spans="1:5" ht="15" hidden="1">
      <c r="A285" s="38">
        <v>2080102</v>
      </c>
      <c r="B285" s="39" t="s">
        <v>105</v>
      </c>
      <c r="C285" s="49">
        <v>0</v>
      </c>
      <c r="D285" s="49">
        <v>0</v>
      </c>
      <c r="E285" s="49">
        <v>0</v>
      </c>
    </row>
    <row r="286" spans="1:5" ht="15" hidden="1">
      <c r="A286" s="38">
        <v>2080103</v>
      </c>
      <c r="B286" s="39" t="s">
        <v>106</v>
      </c>
      <c r="C286" s="49">
        <v>0</v>
      </c>
      <c r="D286" s="49">
        <v>0</v>
      </c>
      <c r="E286" s="49">
        <v>0</v>
      </c>
    </row>
    <row r="287" spans="1:5" ht="15" hidden="1">
      <c r="A287" s="38">
        <v>2080104</v>
      </c>
      <c r="B287" s="39" t="s">
        <v>300</v>
      </c>
      <c r="C287" s="49">
        <v>0</v>
      </c>
      <c r="D287" s="49">
        <v>0</v>
      </c>
      <c r="E287" s="49">
        <v>0</v>
      </c>
    </row>
    <row r="288" spans="1:5" ht="15">
      <c r="A288" s="38">
        <v>2080106</v>
      </c>
      <c r="B288" s="39" t="s">
        <v>301</v>
      </c>
      <c r="C288" s="49">
        <v>42</v>
      </c>
      <c r="D288" s="49">
        <v>42</v>
      </c>
      <c r="E288" s="49">
        <v>40.89</v>
      </c>
    </row>
    <row r="289" spans="1:5" ht="15" hidden="1">
      <c r="A289" s="38">
        <v>2080109</v>
      </c>
      <c r="B289" s="39" t="s">
        <v>302</v>
      </c>
      <c r="C289" s="49">
        <v>0</v>
      </c>
      <c r="D289" s="49">
        <v>0</v>
      </c>
      <c r="E289" s="49">
        <v>0</v>
      </c>
    </row>
    <row r="290" spans="1:5" ht="15" hidden="1">
      <c r="A290" s="38">
        <v>2080112</v>
      </c>
      <c r="B290" s="39" t="s">
        <v>303</v>
      </c>
      <c r="C290" s="49">
        <v>0</v>
      </c>
      <c r="D290" s="49">
        <v>0</v>
      </c>
      <c r="E290" s="49">
        <v>0</v>
      </c>
    </row>
    <row r="291" spans="1:5" ht="30">
      <c r="A291" s="38">
        <v>2080199</v>
      </c>
      <c r="B291" s="39" t="s">
        <v>304</v>
      </c>
      <c r="C291" s="49">
        <v>10</v>
      </c>
      <c r="D291" s="49">
        <v>10</v>
      </c>
      <c r="E291" s="49">
        <v>2.1</v>
      </c>
    </row>
    <row r="292" spans="1:5" ht="15">
      <c r="A292" s="41">
        <v>20802</v>
      </c>
      <c r="B292" s="41" t="s">
        <v>305</v>
      </c>
      <c r="C292" s="27">
        <f>SUM(C293:C297)</f>
        <v>120</v>
      </c>
      <c r="D292" s="27">
        <f>SUM(D293:D297)</f>
        <v>120</v>
      </c>
      <c r="E292" s="27">
        <f>SUM(E293:E297)</f>
        <v>97.43</v>
      </c>
    </row>
    <row r="293" spans="1:5" ht="15" hidden="1">
      <c r="A293" s="38">
        <v>2080201</v>
      </c>
      <c r="B293" s="39" t="s">
        <v>104</v>
      </c>
      <c r="C293" s="49">
        <v>0</v>
      </c>
      <c r="D293" s="49">
        <v>0</v>
      </c>
      <c r="E293" s="49">
        <v>0</v>
      </c>
    </row>
    <row r="294" spans="1:5" ht="15" hidden="1">
      <c r="A294" s="38">
        <v>2080202</v>
      </c>
      <c r="B294" s="39" t="s">
        <v>105</v>
      </c>
      <c r="C294" s="49">
        <v>0</v>
      </c>
      <c r="D294" s="49">
        <v>0</v>
      </c>
      <c r="E294" s="49">
        <v>0</v>
      </c>
    </row>
    <row r="295" spans="1:5" ht="15" hidden="1">
      <c r="A295" s="38">
        <v>2080206</v>
      </c>
      <c r="B295" s="39" t="s">
        <v>306</v>
      </c>
      <c r="C295" s="49">
        <v>0</v>
      </c>
      <c r="D295" s="49">
        <v>0</v>
      </c>
      <c r="E295" s="49">
        <v>0</v>
      </c>
    </row>
    <row r="296" spans="1:5" ht="15" hidden="1">
      <c r="A296" s="38">
        <v>2080208</v>
      </c>
      <c r="B296" s="39" t="s">
        <v>307</v>
      </c>
      <c r="C296" s="49">
        <v>0</v>
      </c>
      <c r="D296" s="49">
        <v>0</v>
      </c>
      <c r="E296" s="49">
        <v>0</v>
      </c>
    </row>
    <row r="297" spans="1:5" ht="15">
      <c r="A297" s="38">
        <v>2080299</v>
      </c>
      <c r="B297" s="39" t="s">
        <v>308</v>
      </c>
      <c r="C297" s="49">
        <v>120</v>
      </c>
      <c r="D297" s="49">
        <v>120</v>
      </c>
      <c r="E297" s="49">
        <v>97.43</v>
      </c>
    </row>
    <row r="298" spans="1:5" ht="15">
      <c r="A298" s="41">
        <v>20805</v>
      </c>
      <c r="B298" s="41" t="s">
        <v>309</v>
      </c>
      <c r="C298" s="27">
        <f>C299+C300+C303+C304+C305+C310+C315+C316</f>
        <v>1710</v>
      </c>
      <c r="D298" s="27">
        <f>D299+D300+D303+D304+D305+D310+D315+D316</f>
        <v>1710</v>
      </c>
      <c r="E298" s="27">
        <f>E299+E300+E303+E304+E305+E310+E315+E316</f>
        <v>714.15000000000009</v>
      </c>
    </row>
    <row r="299" spans="1:5" ht="15">
      <c r="A299" s="38">
        <v>2080501</v>
      </c>
      <c r="B299" s="101" t="s">
        <v>796</v>
      </c>
      <c r="C299" s="49">
        <v>90</v>
      </c>
      <c r="D299" s="49">
        <v>90</v>
      </c>
      <c r="E299" s="49">
        <v>90.22</v>
      </c>
    </row>
    <row r="300" spans="1:5" ht="15">
      <c r="A300" s="38">
        <v>2080502</v>
      </c>
      <c r="B300" s="39" t="s">
        <v>310</v>
      </c>
      <c r="C300" s="50">
        <v>538</v>
      </c>
      <c r="D300" s="50">
        <v>538</v>
      </c>
      <c r="E300" s="50">
        <v>87.2</v>
      </c>
    </row>
    <row r="301" spans="1:5" ht="15" hidden="1">
      <c r="A301" s="38">
        <v>208050201</v>
      </c>
      <c r="B301" s="39" t="s">
        <v>311</v>
      </c>
      <c r="C301" s="49">
        <v>0</v>
      </c>
      <c r="D301" s="49">
        <v>0</v>
      </c>
      <c r="E301" s="49">
        <v>0</v>
      </c>
    </row>
    <row r="302" spans="1:5" ht="15" hidden="1">
      <c r="A302" s="38">
        <v>208050202</v>
      </c>
      <c r="B302" s="39" t="s">
        <v>312</v>
      </c>
      <c r="C302" s="49">
        <v>0</v>
      </c>
      <c r="D302" s="49">
        <v>0</v>
      </c>
      <c r="E302" s="49">
        <v>0</v>
      </c>
    </row>
    <row r="303" spans="1:5" ht="15" hidden="1">
      <c r="A303" s="38">
        <v>2080503</v>
      </c>
      <c r="B303" s="39" t="s">
        <v>313</v>
      </c>
      <c r="C303" s="49">
        <v>0</v>
      </c>
      <c r="D303" s="49">
        <v>0</v>
      </c>
      <c r="E303" s="49">
        <v>0</v>
      </c>
    </row>
    <row r="304" spans="1:5" ht="30" hidden="1">
      <c r="A304" s="38">
        <v>2080504</v>
      </c>
      <c r="B304" s="39" t="s">
        <v>314</v>
      </c>
      <c r="C304" s="49">
        <v>0</v>
      </c>
      <c r="D304" s="49">
        <v>0</v>
      </c>
      <c r="E304" s="49">
        <v>0</v>
      </c>
    </row>
    <row r="305" spans="1:5" ht="30">
      <c r="A305" s="38">
        <v>2080505</v>
      </c>
      <c r="B305" s="39" t="s">
        <v>315</v>
      </c>
      <c r="C305" s="50">
        <v>721</v>
      </c>
      <c r="D305" s="50">
        <v>721</v>
      </c>
      <c r="E305" s="50">
        <v>419.66</v>
      </c>
    </row>
    <row r="306" spans="1:5" ht="30" hidden="1">
      <c r="A306" s="38">
        <v>208050501</v>
      </c>
      <c r="B306" s="39" t="s">
        <v>316</v>
      </c>
      <c r="C306" s="49">
        <v>0</v>
      </c>
      <c r="D306" s="49">
        <v>0</v>
      </c>
      <c r="E306" s="49">
        <v>0</v>
      </c>
    </row>
    <row r="307" spans="1:5" ht="30" hidden="1">
      <c r="A307" s="38">
        <v>208050502</v>
      </c>
      <c r="B307" s="39" t="s">
        <v>317</v>
      </c>
      <c r="C307" s="49">
        <v>0</v>
      </c>
      <c r="D307" s="49">
        <v>0</v>
      </c>
      <c r="E307" s="49">
        <v>0</v>
      </c>
    </row>
    <row r="308" spans="1:5" ht="30" hidden="1">
      <c r="A308" s="43">
        <v>20805050201</v>
      </c>
      <c r="B308" s="39" t="s">
        <v>318</v>
      </c>
      <c r="C308" s="49">
        <v>0</v>
      </c>
      <c r="D308" s="49">
        <v>0</v>
      </c>
      <c r="E308" s="49">
        <v>0</v>
      </c>
    </row>
    <row r="309" spans="1:5" ht="30" hidden="1">
      <c r="A309" s="43">
        <v>20805050202</v>
      </c>
      <c r="B309" s="39" t="s">
        <v>319</v>
      </c>
      <c r="C309" s="49">
        <v>0</v>
      </c>
      <c r="D309" s="49">
        <v>0</v>
      </c>
      <c r="E309" s="49">
        <v>0</v>
      </c>
    </row>
    <row r="310" spans="1:5" ht="30">
      <c r="A310" s="38">
        <v>2080506</v>
      </c>
      <c r="B310" s="39" t="s">
        <v>320</v>
      </c>
      <c r="C310" s="50">
        <v>361</v>
      </c>
      <c r="D310" s="50">
        <v>361</v>
      </c>
      <c r="E310" s="50">
        <v>117.07</v>
      </c>
    </row>
    <row r="311" spans="1:5" ht="15" hidden="1">
      <c r="A311" s="38">
        <v>208050601</v>
      </c>
      <c r="B311" s="39" t="s">
        <v>321</v>
      </c>
      <c r="C311" s="49">
        <v>0</v>
      </c>
      <c r="D311" s="49">
        <v>0</v>
      </c>
      <c r="E311" s="49">
        <v>0</v>
      </c>
    </row>
    <row r="312" spans="1:5" ht="15" hidden="1">
      <c r="A312" s="38">
        <v>208050602</v>
      </c>
      <c r="B312" s="39" t="s">
        <v>322</v>
      </c>
      <c r="C312" s="49">
        <v>0</v>
      </c>
      <c r="D312" s="49">
        <v>0</v>
      </c>
      <c r="E312" s="49">
        <v>0</v>
      </c>
    </row>
    <row r="313" spans="1:5" ht="30" hidden="1">
      <c r="A313" s="38">
        <v>20805060201</v>
      </c>
      <c r="B313" s="39" t="s">
        <v>323</v>
      </c>
      <c r="C313" s="49">
        <v>0</v>
      </c>
      <c r="D313" s="49">
        <v>0</v>
      </c>
      <c r="E313" s="49">
        <v>0</v>
      </c>
    </row>
    <row r="314" spans="1:5" ht="30" hidden="1">
      <c r="A314" s="38">
        <v>20805060202</v>
      </c>
      <c r="B314" s="39" t="s">
        <v>324</v>
      </c>
      <c r="C314" s="49">
        <v>0</v>
      </c>
      <c r="D314" s="49">
        <v>0</v>
      </c>
      <c r="E314" s="49">
        <v>0</v>
      </c>
    </row>
    <row r="315" spans="1:5" ht="30" hidden="1">
      <c r="A315" s="38">
        <v>2080507</v>
      </c>
      <c r="B315" s="39" t="s">
        <v>325</v>
      </c>
      <c r="C315" s="49">
        <v>0</v>
      </c>
      <c r="D315" s="49">
        <v>0</v>
      </c>
      <c r="E315" s="49">
        <v>0</v>
      </c>
    </row>
    <row r="316" spans="1:5" ht="30" hidden="1">
      <c r="A316" s="38">
        <v>2080599</v>
      </c>
      <c r="B316" s="39" t="s">
        <v>326</v>
      </c>
      <c r="C316" s="49">
        <v>0</v>
      </c>
      <c r="D316" s="49">
        <v>0</v>
      </c>
      <c r="E316" s="49">
        <v>0</v>
      </c>
    </row>
    <row r="317" spans="1:5" ht="15" hidden="1">
      <c r="A317" s="41">
        <v>20807</v>
      </c>
      <c r="B317" s="41" t="s">
        <v>327</v>
      </c>
      <c r="C317" s="27">
        <f>SUM(C318:C321)</f>
        <v>0</v>
      </c>
      <c r="D317" s="27">
        <f>SUM(D318:D321)</f>
        <v>0</v>
      </c>
      <c r="E317" s="27">
        <f>SUM(E318:E321)</f>
        <v>0</v>
      </c>
    </row>
    <row r="318" spans="1:5" ht="15" hidden="1">
      <c r="A318" s="38">
        <v>2080702</v>
      </c>
      <c r="B318" s="39" t="s">
        <v>328</v>
      </c>
      <c r="C318" s="49">
        <v>0</v>
      </c>
      <c r="D318" s="49">
        <v>0</v>
      </c>
      <c r="E318" s="49">
        <v>0</v>
      </c>
    </row>
    <row r="319" spans="1:5" ht="15" hidden="1">
      <c r="A319" s="38">
        <v>2080704</v>
      </c>
      <c r="B319" s="39" t="s">
        <v>329</v>
      </c>
      <c r="C319" s="49">
        <v>0</v>
      </c>
      <c r="D319" s="49">
        <v>0</v>
      </c>
      <c r="E319" s="49">
        <v>0</v>
      </c>
    </row>
    <row r="320" spans="1:5" ht="15" hidden="1">
      <c r="A320" s="38">
        <v>2080712</v>
      </c>
      <c r="B320" s="39" t="s">
        <v>330</v>
      </c>
      <c r="C320" s="49">
        <v>0</v>
      </c>
      <c r="D320" s="49">
        <v>0</v>
      </c>
      <c r="E320" s="49">
        <v>0</v>
      </c>
    </row>
    <row r="321" spans="1:5" ht="15" hidden="1">
      <c r="A321" s="38">
        <v>2080799</v>
      </c>
      <c r="B321" s="39" t="s">
        <v>331</v>
      </c>
      <c r="C321" s="49">
        <v>0</v>
      </c>
      <c r="D321" s="49">
        <v>0</v>
      </c>
      <c r="E321" s="49">
        <v>0</v>
      </c>
    </row>
    <row r="322" spans="1:5" ht="15">
      <c r="A322" s="41">
        <v>20808</v>
      </c>
      <c r="B322" s="41" t="s">
        <v>332</v>
      </c>
      <c r="C322" s="27">
        <f>SUM(C323:C329)</f>
        <v>241</v>
      </c>
      <c r="D322" s="27">
        <f>SUM(D323:D329)</f>
        <v>241</v>
      </c>
      <c r="E322" s="27">
        <f>SUM(E323:E329)</f>
        <v>241.57</v>
      </c>
    </row>
    <row r="323" spans="1:5" ht="15" hidden="1">
      <c r="A323" s="38">
        <v>2080801</v>
      </c>
      <c r="B323" s="39" t="s">
        <v>333</v>
      </c>
      <c r="C323" s="49">
        <v>0</v>
      </c>
      <c r="D323" s="49">
        <v>0</v>
      </c>
      <c r="E323" s="49">
        <v>0</v>
      </c>
    </row>
    <row r="324" spans="1:5" ht="15" hidden="1">
      <c r="A324" s="38">
        <v>2080802</v>
      </c>
      <c r="B324" s="39" t="s">
        <v>334</v>
      </c>
      <c r="C324" s="49">
        <v>0</v>
      </c>
      <c r="D324" s="49">
        <v>0</v>
      </c>
      <c r="E324" s="49">
        <v>0</v>
      </c>
    </row>
    <row r="325" spans="1:5" ht="30" hidden="1">
      <c r="A325" s="38">
        <v>2080803</v>
      </c>
      <c r="B325" s="39" t="s">
        <v>335</v>
      </c>
      <c r="C325" s="49">
        <v>0</v>
      </c>
      <c r="D325" s="49">
        <v>0</v>
      </c>
      <c r="E325" s="49">
        <v>0</v>
      </c>
    </row>
    <row r="326" spans="1:5" ht="15" hidden="1">
      <c r="A326" s="38">
        <v>2080804</v>
      </c>
      <c r="B326" s="39" t="s">
        <v>336</v>
      </c>
      <c r="C326" s="49">
        <v>0</v>
      </c>
      <c r="D326" s="49">
        <v>0</v>
      </c>
      <c r="E326" s="49">
        <v>0</v>
      </c>
    </row>
    <row r="327" spans="1:5" ht="15">
      <c r="A327" s="38">
        <v>2080805</v>
      </c>
      <c r="B327" s="39" t="s">
        <v>337</v>
      </c>
      <c r="C327" s="49">
        <v>47</v>
      </c>
      <c r="D327" s="49">
        <v>47</v>
      </c>
      <c r="E327" s="49">
        <v>82.37</v>
      </c>
    </row>
    <row r="328" spans="1:5" ht="30" hidden="1">
      <c r="A328" s="38">
        <v>2080806</v>
      </c>
      <c r="B328" s="39" t="s">
        <v>338</v>
      </c>
      <c r="C328" s="49">
        <v>0</v>
      </c>
      <c r="D328" s="49">
        <v>0</v>
      </c>
      <c r="E328" s="49">
        <v>0</v>
      </c>
    </row>
    <row r="329" spans="1:5" ht="15">
      <c r="A329" s="38">
        <v>2080899</v>
      </c>
      <c r="B329" s="39" t="s">
        <v>339</v>
      </c>
      <c r="C329" s="49">
        <v>194</v>
      </c>
      <c r="D329" s="49">
        <v>194</v>
      </c>
      <c r="E329" s="49">
        <v>159.19999999999999</v>
      </c>
    </row>
    <row r="330" spans="1:5" ht="15">
      <c r="A330" s="41">
        <v>20809</v>
      </c>
      <c r="B330" s="41" t="s">
        <v>340</v>
      </c>
      <c r="C330" s="27">
        <f>SUM(C331:C336)</f>
        <v>82</v>
      </c>
      <c r="D330" s="27">
        <f>SUM(D331:D336)</f>
        <v>98</v>
      </c>
      <c r="E330" s="27">
        <f>SUM(E331:E336)</f>
        <v>98.23</v>
      </c>
    </row>
    <row r="331" spans="1:5" ht="15">
      <c r="A331" s="38">
        <v>2080901</v>
      </c>
      <c r="B331" s="39" t="s">
        <v>341</v>
      </c>
      <c r="C331" s="49">
        <v>82</v>
      </c>
      <c r="D331" s="49">
        <v>98</v>
      </c>
      <c r="E331" s="49">
        <v>98.23</v>
      </c>
    </row>
    <row r="332" spans="1:5" ht="30" hidden="1">
      <c r="A332" s="38">
        <v>2080902</v>
      </c>
      <c r="B332" s="39" t="s">
        <v>342</v>
      </c>
      <c r="C332" s="49">
        <v>0</v>
      </c>
      <c r="D332" s="49">
        <v>0</v>
      </c>
      <c r="E332" s="49">
        <v>0</v>
      </c>
    </row>
    <row r="333" spans="1:5" ht="30" hidden="1">
      <c r="A333" s="38">
        <v>2080903</v>
      </c>
      <c r="B333" s="39" t="s">
        <v>343</v>
      </c>
      <c r="C333" s="49">
        <v>0</v>
      </c>
      <c r="D333" s="49">
        <v>0</v>
      </c>
      <c r="E333" s="49">
        <v>0</v>
      </c>
    </row>
    <row r="334" spans="1:5" ht="15" hidden="1">
      <c r="A334" s="38">
        <v>2080904</v>
      </c>
      <c r="B334" s="39" t="s">
        <v>344</v>
      </c>
      <c r="C334" s="49">
        <v>0</v>
      </c>
      <c r="D334" s="49">
        <v>0</v>
      </c>
      <c r="E334" s="49">
        <v>0</v>
      </c>
    </row>
    <row r="335" spans="1:5" ht="15" hidden="1">
      <c r="A335" s="38">
        <v>2080905</v>
      </c>
      <c r="B335" s="39" t="s">
        <v>345</v>
      </c>
      <c r="C335" s="49">
        <v>0</v>
      </c>
      <c r="D335" s="49">
        <v>0</v>
      </c>
      <c r="E335" s="49">
        <v>0</v>
      </c>
    </row>
    <row r="336" spans="1:5" ht="15" hidden="1">
      <c r="A336" s="38">
        <v>2080999</v>
      </c>
      <c r="B336" s="39" t="s">
        <v>346</v>
      </c>
      <c r="C336" s="49">
        <v>0</v>
      </c>
      <c r="D336" s="49">
        <v>0</v>
      </c>
      <c r="E336" s="49">
        <v>0</v>
      </c>
    </row>
    <row r="337" spans="1:5" ht="15">
      <c r="A337" s="41">
        <v>20810</v>
      </c>
      <c r="B337" s="41" t="s">
        <v>347</v>
      </c>
      <c r="C337" s="27">
        <f>SUM(C338:C342)</f>
        <v>120</v>
      </c>
      <c r="D337" s="27">
        <f>SUM(D338:D342)</f>
        <v>120</v>
      </c>
      <c r="E337" s="27">
        <f>SUM(E338:E342)</f>
        <v>71.489999999999995</v>
      </c>
    </row>
    <row r="338" spans="1:5" ht="15">
      <c r="A338" s="38">
        <v>2081001</v>
      </c>
      <c r="B338" s="39" t="s">
        <v>348</v>
      </c>
      <c r="C338" s="49">
        <v>13</v>
      </c>
      <c r="D338" s="49">
        <v>13</v>
      </c>
      <c r="E338" s="49">
        <v>0</v>
      </c>
    </row>
    <row r="339" spans="1:5" ht="15">
      <c r="A339" s="38">
        <v>2081002</v>
      </c>
      <c r="B339" s="39" t="s">
        <v>349</v>
      </c>
      <c r="C339" s="49">
        <v>100</v>
      </c>
      <c r="D339" s="49">
        <v>100</v>
      </c>
      <c r="E339" s="49">
        <v>71.39</v>
      </c>
    </row>
    <row r="340" spans="1:5" ht="15">
      <c r="A340" s="38">
        <v>2081004</v>
      </c>
      <c r="B340" s="39" t="s">
        <v>350</v>
      </c>
      <c r="C340" s="49">
        <v>0</v>
      </c>
      <c r="D340" s="49">
        <v>0</v>
      </c>
      <c r="E340" s="49">
        <v>0.1</v>
      </c>
    </row>
    <row r="341" spans="1:5" ht="15" hidden="1">
      <c r="A341" s="38">
        <v>2081005</v>
      </c>
      <c r="B341" s="39" t="s">
        <v>351</v>
      </c>
      <c r="C341" s="49">
        <v>0</v>
      </c>
      <c r="D341" s="49">
        <v>0</v>
      </c>
      <c r="E341" s="49">
        <v>0</v>
      </c>
    </row>
    <row r="342" spans="1:5" ht="15">
      <c r="A342" s="38">
        <v>2081099</v>
      </c>
      <c r="B342" s="39" t="s">
        <v>352</v>
      </c>
      <c r="C342" s="49">
        <v>7</v>
      </c>
      <c r="D342" s="49">
        <v>7</v>
      </c>
      <c r="E342" s="49">
        <v>0</v>
      </c>
    </row>
    <row r="343" spans="1:5" ht="15">
      <c r="A343" s="41">
        <v>20811</v>
      </c>
      <c r="B343" s="41" t="s">
        <v>353</v>
      </c>
      <c r="C343" s="27">
        <f>SUM(C344:C350)</f>
        <v>0</v>
      </c>
      <c r="D343" s="27">
        <f>SUM(D344:D350)</f>
        <v>0</v>
      </c>
      <c r="E343" s="27">
        <f>SUM(E344:E350)</f>
        <v>15.83</v>
      </c>
    </row>
    <row r="344" spans="1:5" ht="15" hidden="1">
      <c r="A344" s="38">
        <v>2081101</v>
      </c>
      <c r="B344" s="39" t="s">
        <v>104</v>
      </c>
      <c r="C344" s="49">
        <v>0</v>
      </c>
      <c r="D344" s="49">
        <v>0</v>
      </c>
      <c r="E344" s="49">
        <v>0</v>
      </c>
    </row>
    <row r="345" spans="1:5" ht="15" hidden="1">
      <c r="A345" s="38">
        <v>2081102</v>
      </c>
      <c r="B345" s="39" t="s">
        <v>105</v>
      </c>
      <c r="C345" s="49">
        <v>0</v>
      </c>
      <c r="D345" s="49">
        <v>0</v>
      </c>
      <c r="E345" s="49">
        <v>0</v>
      </c>
    </row>
    <row r="346" spans="1:5" ht="15" hidden="1">
      <c r="A346" s="38">
        <v>2081103</v>
      </c>
      <c r="B346" s="39" t="s">
        <v>106</v>
      </c>
      <c r="C346" s="49">
        <v>0</v>
      </c>
      <c r="D346" s="49">
        <v>0</v>
      </c>
      <c r="E346" s="49">
        <v>0</v>
      </c>
    </row>
    <row r="347" spans="1:5" ht="15" hidden="1">
      <c r="A347" s="38">
        <v>2081104</v>
      </c>
      <c r="B347" s="39" t="s">
        <v>354</v>
      </c>
      <c r="C347" s="49">
        <v>0</v>
      </c>
      <c r="D347" s="49">
        <v>0</v>
      </c>
      <c r="E347" s="49">
        <v>0</v>
      </c>
    </row>
    <row r="348" spans="1:5" ht="15">
      <c r="A348" s="38">
        <v>2081105</v>
      </c>
      <c r="B348" s="39" t="s">
        <v>355</v>
      </c>
      <c r="C348" s="49">
        <v>0</v>
      </c>
      <c r="D348" s="49">
        <v>0</v>
      </c>
      <c r="E348" s="49">
        <v>15.83</v>
      </c>
    </row>
    <row r="349" spans="1:5" ht="15" hidden="1">
      <c r="A349" s="38">
        <v>2081107</v>
      </c>
      <c r="B349" s="39" t="s">
        <v>356</v>
      </c>
      <c r="C349" s="49">
        <v>0</v>
      </c>
      <c r="D349" s="49">
        <v>0</v>
      </c>
      <c r="E349" s="49">
        <v>0</v>
      </c>
    </row>
    <row r="350" spans="1:5" ht="15" hidden="1">
      <c r="A350" s="38">
        <v>2081199</v>
      </c>
      <c r="B350" s="39" t="s">
        <v>357</v>
      </c>
      <c r="C350" s="49">
        <v>0</v>
      </c>
      <c r="D350" s="49">
        <v>0</v>
      </c>
      <c r="E350" s="49">
        <v>0</v>
      </c>
    </row>
    <row r="351" spans="1:5" ht="15" hidden="1">
      <c r="A351" s="41">
        <v>20816</v>
      </c>
      <c r="B351" s="41" t="s">
        <v>358</v>
      </c>
      <c r="C351" s="27">
        <f>SUM(C352:C354)</f>
        <v>0</v>
      </c>
      <c r="D351" s="27">
        <f>SUM(D352:D354)</f>
        <v>0</v>
      </c>
      <c r="E351" s="27">
        <f>SUM(E352:E354)</f>
        <v>0</v>
      </c>
    </row>
    <row r="352" spans="1:5" ht="15" hidden="1">
      <c r="A352" s="38">
        <v>2081601</v>
      </c>
      <c r="B352" s="39" t="s">
        <v>104</v>
      </c>
      <c r="C352" s="49">
        <v>0</v>
      </c>
      <c r="D352" s="49">
        <v>0</v>
      </c>
      <c r="E352" s="49">
        <v>0</v>
      </c>
    </row>
    <row r="353" spans="1:8" ht="15" hidden="1">
      <c r="A353" s="38">
        <v>2081602</v>
      </c>
      <c r="B353" s="39" t="s">
        <v>105</v>
      </c>
      <c r="C353" s="49">
        <v>0</v>
      </c>
      <c r="D353" s="49">
        <v>0</v>
      </c>
      <c r="E353" s="49">
        <v>0</v>
      </c>
    </row>
    <row r="354" spans="1:8" ht="15" hidden="1">
      <c r="A354" s="38">
        <v>2081699</v>
      </c>
      <c r="B354" s="39" t="s">
        <v>359</v>
      </c>
      <c r="C354" s="49">
        <v>0</v>
      </c>
      <c r="D354" s="49">
        <v>0</v>
      </c>
      <c r="E354" s="49">
        <v>0</v>
      </c>
    </row>
    <row r="355" spans="1:8" ht="15">
      <c r="A355" s="41">
        <v>20819</v>
      </c>
      <c r="B355" s="41" t="s">
        <v>360</v>
      </c>
      <c r="C355" s="27">
        <f>C356+C357</f>
        <v>382</v>
      </c>
      <c r="D355" s="27">
        <f>D356+D357</f>
        <v>345</v>
      </c>
      <c r="E355" s="27">
        <f>E356+E357</f>
        <v>311.85999999999996</v>
      </c>
    </row>
    <row r="356" spans="1:8" ht="15">
      <c r="A356" s="38">
        <v>2081901</v>
      </c>
      <c r="B356" s="39" t="s">
        <v>361</v>
      </c>
      <c r="C356" s="49">
        <v>8</v>
      </c>
      <c r="D356" s="49">
        <v>8</v>
      </c>
      <c r="E356" s="49">
        <v>8.2799999999999994</v>
      </c>
    </row>
    <row r="357" spans="1:8" ht="15">
      <c r="A357" s="38">
        <v>2081902</v>
      </c>
      <c r="B357" s="39" t="s">
        <v>362</v>
      </c>
      <c r="C357" s="49">
        <v>374</v>
      </c>
      <c r="D357" s="49">
        <v>337</v>
      </c>
      <c r="E357" s="49">
        <v>303.58</v>
      </c>
    </row>
    <row r="358" spans="1:8" ht="15">
      <c r="A358" s="41">
        <v>20820</v>
      </c>
      <c r="B358" s="41" t="s">
        <v>363</v>
      </c>
      <c r="C358" s="27">
        <f>C359+C360</f>
        <v>1</v>
      </c>
      <c r="D358" s="27">
        <f>D359+D360</f>
        <v>1</v>
      </c>
      <c r="E358" s="27">
        <f>E359+E360</f>
        <v>0</v>
      </c>
    </row>
    <row r="359" spans="1:8" ht="15">
      <c r="A359" s="38">
        <v>2082001</v>
      </c>
      <c r="B359" s="39" t="s">
        <v>364</v>
      </c>
      <c r="C359" s="49">
        <v>1</v>
      </c>
      <c r="D359" s="49">
        <v>1</v>
      </c>
      <c r="E359" s="49">
        <v>0</v>
      </c>
    </row>
    <row r="360" spans="1:8" ht="15" hidden="1">
      <c r="A360" s="38">
        <v>2082002</v>
      </c>
      <c r="B360" s="39" t="s">
        <v>365</v>
      </c>
      <c r="C360" s="49">
        <v>0</v>
      </c>
      <c r="D360" s="49">
        <v>0</v>
      </c>
      <c r="E360" s="49">
        <v>0</v>
      </c>
    </row>
    <row r="361" spans="1:8" ht="15">
      <c r="A361" s="41">
        <v>20821</v>
      </c>
      <c r="B361" s="41" t="s">
        <v>366</v>
      </c>
      <c r="C361" s="27">
        <f>C362+C363</f>
        <v>143</v>
      </c>
      <c r="D361" s="27">
        <f>D362+D363</f>
        <v>143</v>
      </c>
      <c r="E361" s="27">
        <f>E362+E363</f>
        <v>116.9</v>
      </c>
    </row>
    <row r="362" spans="1:8" ht="15">
      <c r="A362" s="38">
        <v>2082101</v>
      </c>
      <c r="B362" s="39" t="s">
        <v>367</v>
      </c>
      <c r="C362" s="49">
        <v>3</v>
      </c>
      <c r="D362" s="49">
        <v>3</v>
      </c>
      <c r="E362" s="49">
        <v>3.54</v>
      </c>
    </row>
    <row r="363" spans="1:8" ht="15">
      <c r="A363" s="38">
        <v>2082102</v>
      </c>
      <c r="B363" s="39" t="s">
        <v>368</v>
      </c>
      <c r="C363" s="49">
        <v>140</v>
      </c>
      <c r="D363" s="49">
        <v>140</v>
      </c>
      <c r="E363" s="49">
        <v>113.36</v>
      </c>
    </row>
    <row r="364" spans="1:8" ht="15">
      <c r="A364" s="41">
        <v>20825</v>
      </c>
      <c r="B364" s="41" t="s">
        <v>369</v>
      </c>
      <c r="C364" s="27">
        <f>C365+C366</f>
        <v>11</v>
      </c>
      <c r="D364" s="27">
        <f>D365+D366</f>
        <v>11</v>
      </c>
      <c r="E364" s="27">
        <f>E365+E366</f>
        <v>22.73</v>
      </c>
    </row>
    <row r="365" spans="1:8" ht="15">
      <c r="A365" s="38">
        <v>2082501</v>
      </c>
      <c r="B365" s="39" t="s">
        <v>370</v>
      </c>
      <c r="C365" s="49">
        <v>6</v>
      </c>
      <c r="D365" s="49">
        <v>6</v>
      </c>
      <c r="E365" s="49">
        <v>2.48</v>
      </c>
    </row>
    <row r="366" spans="1:8" ht="15">
      <c r="A366" s="38">
        <v>2082502</v>
      </c>
      <c r="B366" s="39" t="s">
        <v>371</v>
      </c>
      <c r="C366" s="49">
        <v>5</v>
      </c>
      <c r="D366" s="49">
        <v>5</v>
      </c>
      <c r="E366" s="49">
        <v>20.25</v>
      </c>
    </row>
    <row r="367" spans="1:8" ht="30">
      <c r="A367" s="41">
        <v>20826</v>
      </c>
      <c r="B367" s="41" t="s">
        <v>372</v>
      </c>
      <c r="C367" s="27">
        <f>C368+C369</f>
        <v>465</v>
      </c>
      <c r="D367" s="27">
        <f>D368+D369</f>
        <v>465</v>
      </c>
      <c r="E367" s="27">
        <f>E368+E369</f>
        <v>430</v>
      </c>
    </row>
    <row r="368" spans="1:8" ht="30">
      <c r="A368" s="38">
        <v>2082602</v>
      </c>
      <c r="B368" s="39" t="s">
        <v>373</v>
      </c>
      <c r="C368" s="49">
        <v>465</v>
      </c>
      <c r="D368" s="49">
        <v>465</v>
      </c>
      <c r="E368" s="49">
        <v>430</v>
      </c>
      <c r="H368" s="28" t="s">
        <v>816</v>
      </c>
    </row>
    <row r="369" spans="1:5" ht="30" hidden="1">
      <c r="A369" s="38">
        <v>2082699</v>
      </c>
      <c r="B369" s="39" t="s">
        <v>374</v>
      </c>
      <c r="C369" s="49">
        <v>0</v>
      </c>
      <c r="D369" s="49">
        <v>0</v>
      </c>
      <c r="E369" s="49">
        <v>0</v>
      </c>
    </row>
    <row r="370" spans="1:5" ht="15">
      <c r="A370" s="41">
        <v>20828</v>
      </c>
      <c r="B370" s="41" t="s">
        <v>375</v>
      </c>
      <c r="C370" s="27">
        <f>SUM(C371:C375)</f>
        <v>7</v>
      </c>
      <c r="D370" s="27">
        <f>SUM(D371:D375)</f>
        <v>7</v>
      </c>
      <c r="E370" s="27">
        <f>SUM(E371:E375)</f>
        <v>2</v>
      </c>
    </row>
    <row r="371" spans="1:5" ht="15" hidden="1">
      <c r="A371" s="38">
        <v>2082801</v>
      </c>
      <c r="B371" s="39" t="s">
        <v>104</v>
      </c>
      <c r="C371" s="54">
        <v>0</v>
      </c>
      <c r="D371" s="54">
        <v>0</v>
      </c>
      <c r="E371" s="49">
        <v>0</v>
      </c>
    </row>
    <row r="372" spans="1:5" ht="15" hidden="1">
      <c r="A372" s="38">
        <v>2082802</v>
      </c>
      <c r="B372" s="39" t="s">
        <v>105</v>
      </c>
      <c r="C372" s="54">
        <v>0</v>
      </c>
      <c r="D372" s="54">
        <v>0</v>
      </c>
      <c r="E372" s="49">
        <v>0</v>
      </c>
    </row>
    <row r="373" spans="1:5" ht="15" hidden="1">
      <c r="A373" s="38">
        <v>2082804</v>
      </c>
      <c r="B373" s="39" t="s">
        <v>376</v>
      </c>
      <c r="C373" s="54">
        <v>0</v>
      </c>
      <c r="D373" s="54">
        <v>0</v>
      </c>
      <c r="E373" s="49">
        <v>0</v>
      </c>
    </row>
    <row r="374" spans="1:5" ht="15" hidden="1">
      <c r="A374" s="38">
        <v>2082850</v>
      </c>
      <c r="B374" s="39" t="s">
        <v>122</v>
      </c>
      <c r="C374" s="54">
        <v>0</v>
      </c>
      <c r="D374" s="54">
        <v>0</v>
      </c>
      <c r="E374" s="49">
        <v>0</v>
      </c>
    </row>
    <row r="375" spans="1:5" ht="15">
      <c r="A375" s="38">
        <v>2082899</v>
      </c>
      <c r="B375" s="39" t="s">
        <v>377</v>
      </c>
      <c r="C375" s="54">
        <v>7</v>
      </c>
      <c r="D375" s="54">
        <v>7</v>
      </c>
      <c r="E375" s="49">
        <v>2</v>
      </c>
    </row>
    <row r="376" spans="1:5" ht="15">
      <c r="A376" s="41">
        <v>20899</v>
      </c>
      <c r="B376" s="41" t="s">
        <v>378</v>
      </c>
      <c r="C376" s="27">
        <f>C377</f>
        <v>108</v>
      </c>
      <c r="D376" s="27">
        <f>D377</f>
        <v>108</v>
      </c>
      <c r="E376" s="27">
        <f>E377</f>
        <v>123.69</v>
      </c>
    </row>
    <row r="377" spans="1:5" ht="15">
      <c r="A377" s="38">
        <v>2089999</v>
      </c>
      <c r="B377" s="39" t="s">
        <v>379</v>
      </c>
      <c r="C377" s="49">
        <v>108</v>
      </c>
      <c r="D377" s="49">
        <v>108</v>
      </c>
      <c r="E377" s="49">
        <v>123.69</v>
      </c>
    </row>
    <row r="378" spans="1:5" ht="15">
      <c r="A378" s="41">
        <v>210</v>
      </c>
      <c r="B378" s="41" t="s">
        <v>380</v>
      </c>
      <c r="C378" s="27">
        <f>C379+C384+C390+C394+C402+C404+C410+C415+C418+C422+C424+C428+C430</f>
        <v>2147</v>
      </c>
      <c r="D378" s="27">
        <f>D379+D384+D390+D394+D402+D404+D410+D415+D418+D422+D424+D428+D430</f>
        <v>2147</v>
      </c>
      <c r="E378" s="27">
        <f>E379+E384+E390+E394+E402+E404+E410+E415+E418+E422+E424+E428+E430</f>
        <v>1550.23</v>
      </c>
    </row>
    <row r="379" spans="1:5" ht="15" hidden="1">
      <c r="A379" s="41">
        <v>21001</v>
      </c>
      <c r="B379" s="41" t="s">
        <v>381</v>
      </c>
      <c r="C379" s="27">
        <f>SUM(C380:C383)</f>
        <v>0</v>
      </c>
      <c r="D379" s="27">
        <f>SUM(D380:D383)</f>
        <v>0</v>
      </c>
      <c r="E379" s="27">
        <f>SUM(E380:E383)</f>
        <v>0</v>
      </c>
    </row>
    <row r="380" spans="1:5" ht="15" hidden="1">
      <c r="A380" s="38">
        <v>2100101</v>
      </c>
      <c r="B380" s="39" t="s">
        <v>104</v>
      </c>
      <c r="C380" s="49">
        <v>0</v>
      </c>
      <c r="D380" s="49">
        <v>0</v>
      </c>
      <c r="E380" s="49">
        <v>0</v>
      </c>
    </row>
    <row r="381" spans="1:5" ht="15" hidden="1">
      <c r="A381" s="38">
        <v>2100102</v>
      </c>
      <c r="B381" s="39" t="s">
        <v>105</v>
      </c>
      <c r="C381" s="49">
        <v>0</v>
      </c>
      <c r="D381" s="49">
        <v>0</v>
      </c>
      <c r="E381" s="49">
        <v>0</v>
      </c>
    </row>
    <row r="382" spans="1:5" ht="15" hidden="1">
      <c r="A382" s="38">
        <v>2100103</v>
      </c>
      <c r="B382" s="39" t="s">
        <v>106</v>
      </c>
      <c r="C382" s="49">
        <v>0</v>
      </c>
      <c r="D382" s="49">
        <v>0</v>
      </c>
      <c r="E382" s="49">
        <v>0</v>
      </c>
    </row>
    <row r="383" spans="1:5" ht="15" hidden="1">
      <c r="A383" s="38">
        <v>2100199</v>
      </c>
      <c r="B383" s="39" t="s">
        <v>382</v>
      </c>
      <c r="C383" s="49">
        <v>0</v>
      </c>
      <c r="D383" s="49">
        <v>0</v>
      </c>
      <c r="E383" s="49">
        <v>0</v>
      </c>
    </row>
    <row r="384" spans="1:5" ht="15" hidden="1">
      <c r="A384" s="41">
        <v>21002</v>
      </c>
      <c r="B384" s="41" t="s">
        <v>383</v>
      </c>
      <c r="C384" s="27">
        <f>SUM(C385:C389)</f>
        <v>0</v>
      </c>
      <c r="D384" s="27">
        <f>SUM(D385:D389)</f>
        <v>0</v>
      </c>
      <c r="E384" s="27">
        <f>SUM(E385:E389)</f>
        <v>0</v>
      </c>
    </row>
    <row r="385" spans="1:5" ht="15" hidden="1">
      <c r="A385" s="38">
        <v>2100201</v>
      </c>
      <c r="B385" s="39" t="s">
        <v>384</v>
      </c>
      <c r="C385" s="49">
        <v>0</v>
      </c>
      <c r="D385" s="49">
        <v>0</v>
      </c>
      <c r="E385" s="49">
        <v>0</v>
      </c>
    </row>
    <row r="386" spans="1:5" ht="15" hidden="1">
      <c r="A386" s="38">
        <v>2100202</v>
      </c>
      <c r="B386" s="39" t="s">
        <v>385</v>
      </c>
      <c r="C386" s="49">
        <v>0</v>
      </c>
      <c r="D386" s="49">
        <v>0</v>
      </c>
      <c r="E386" s="49">
        <v>0</v>
      </c>
    </row>
    <row r="387" spans="1:5" ht="15" hidden="1">
      <c r="A387" s="38">
        <v>2100206</v>
      </c>
      <c r="B387" s="39" t="s">
        <v>386</v>
      </c>
      <c r="C387" s="49">
        <v>0</v>
      </c>
      <c r="D387" s="49">
        <v>0</v>
      </c>
      <c r="E387" s="49">
        <v>0</v>
      </c>
    </row>
    <row r="388" spans="1:5" ht="15" hidden="1">
      <c r="A388" s="38">
        <v>2100208</v>
      </c>
      <c r="B388" s="39" t="s">
        <v>387</v>
      </c>
      <c r="C388" s="49">
        <v>0</v>
      </c>
      <c r="D388" s="49">
        <v>0</v>
      </c>
      <c r="E388" s="49">
        <v>0</v>
      </c>
    </row>
    <row r="389" spans="1:5" ht="15" hidden="1">
      <c r="A389" s="38">
        <v>2100299</v>
      </c>
      <c r="B389" s="39" t="s">
        <v>388</v>
      </c>
      <c r="C389" s="49">
        <v>0</v>
      </c>
      <c r="D389" s="49">
        <v>0</v>
      </c>
      <c r="E389" s="49">
        <v>0</v>
      </c>
    </row>
    <row r="390" spans="1:5" ht="15">
      <c r="A390" s="41">
        <v>21003</v>
      </c>
      <c r="B390" s="41" t="s">
        <v>389</v>
      </c>
      <c r="C390" s="27">
        <f>SUM(C391:C393)</f>
        <v>769</v>
      </c>
      <c r="D390" s="27">
        <f>SUM(D391:D393)</f>
        <v>769</v>
      </c>
      <c r="E390" s="27">
        <f>SUM(E391:E393)</f>
        <v>409.39</v>
      </c>
    </row>
    <row r="391" spans="1:5" ht="15" hidden="1">
      <c r="A391" s="38">
        <v>2100301</v>
      </c>
      <c r="B391" s="39" t="s">
        <v>390</v>
      </c>
      <c r="C391" s="49">
        <v>0</v>
      </c>
      <c r="D391" s="49">
        <v>0</v>
      </c>
      <c r="E391" s="49">
        <v>0</v>
      </c>
    </row>
    <row r="392" spans="1:5" ht="15">
      <c r="A392" s="38">
        <v>2100302</v>
      </c>
      <c r="B392" s="39" t="s">
        <v>391</v>
      </c>
      <c r="C392" s="49">
        <v>745</v>
      </c>
      <c r="D392" s="49">
        <v>745</v>
      </c>
      <c r="E392" s="49">
        <v>409.39</v>
      </c>
    </row>
    <row r="393" spans="1:5" ht="15">
      <c r="A393" s="38">
        <v>2100399</v>
      </c>
      <c r="B393" s="39" t="s">
        <v>392</v>
      </c>
      <c r="C393" s="49">
        <v>24</v>
      </c>
      <c r="D393" s="49">
        <v>24</v>
      </c>
      <c r="E393" s="49">
        <v>0</v>
      </c>
    </row>
    <row r="394" spans="1:5" ht="15">
      <c r="A394" s="41">
        <v>21004</v>
      </c>
      <c r="B394" s="41" t="s">
        <v>393</v>
      </c>
      <c r="C394" s="27">
        <f>SUM(C395:C401)</f>
        <v>124</v>
      </c>
      <c r="D394" s="27">
        <f>SUM(D395:D401)</f>
        <v>124</v>
      </c>
      <c r="E394" s="27">
        <f>SUM(E395:E401)</f>
        <v>54.92</v>
      </c>
    </row>
    <row r="395" spans="1:5" ht="15" hidden="1">
      <c r="A395" s="38">
        <v>2100401</v>
      </c>
      <c r="B395" s="39" t="s">
        <v>394</v>
      </c>
      <c r="C395" s="49">
        <v>0</v>
      </c>
      <c r="D395" s="49">
        <v>0</v>
      </c>
      <c r="E395" s="49">
        <v>0</v>
      </c>
    </row>
    <row r="396" spans="1:5" ht="15" hidden="1">
      <c r="A396" s="38">
        <v>2100402</v>
      </c>
      <c r="B396" s="39" t="s">
        <v>395</v>
      </c>
      <c r="C396" s="49">
        <v>0</v>
      </c>
      <c r="D396" s="49">
        <v>0</v>
      </c>
      <c r="E396" s="49">
        <v>0</v>
      </c>
    </row>
    <row r="397" spans="1:5" ht="15" hidden="1">
      <c r="A397" s="38">
        <v>2100407</v>
      </c>
      <c r="B397" s="39" t="s">
        <v>396</v>
      </c>
      <c r="C397" s="49">
        <v>0</v>
      </c>
      <c r="D397" s="49">
        <v>0</v>
      </c>
      <c r="E397" s="49">
        <v>0</v>
      </c>
    </row>
    <row r="398" spans="1:5" ht="15">
      <c r="A398" s="38">
        <v>2100408</v>
      </c>
      <c r="B398" s="39" t="s">
        <v>397</v>
      </c>
      <c r="C398" s="49">
        <v>117</v>
      </c>
      <c r="D398" s="49">
        <v>117</v>
      </c>
      <c r="E398" s="49">
        <v>54.92</v>
      </c>
    </row>
    <row r="399" spans="1:5" ht="15" hidden="1">
      <c r="A399" s="38">
        <v>2100409</v>
      </c>
      <c r="B399" s="39" t="s">
        <v>398</v>
      </c>
      <c r="C399" s="49">
        <v>0</v>
      </c>
      <c r="D399" s="49">
        <v>0</v>
      </c>
      <c r="E399" s="49">
        <v>0</v>
      </c>
    </row>
    <row r="400" spans="1:5" ht="15" hidden="1">
      <c r="A400" s="38">
        <v>2100410</v>
      </c>
      <c r="B400" s="39" t="s">
        <v>399</v>
      </c>
      <c r="C400" s="49">
        <v>0</v>
      </c>
      <c r="D400" s="49">
        <v>0</v>
      </c>
      <c r="E400" s="49">
        <v>0</v>
      </c>
    </row>
    <row r="401" spans="1:5" ht="15">
      <c r="A401" s="38">
        <v>2100499</v>
      </c>
      <c r="B401" s="39" t="s">
        <v>400</v>
      </c>
      <c r="C401" s="49">
        <v>7</v>
      </c>
      <c r="D401" s="49">
        <v>7</v>
      </c>
      <c r="E401" s="49">
        <v>0</v>
      </c>
    </row>
    <row r="402" spans="1:5" ht="15" hidden="1">
      <c r="A402" s="41">
        <v>21006</v>
      </c>
      <c r="B402" s="41" t="s">
        <v>401</v>
      </c>
      <c r="C402" s="27">
        <f>C403</f>
        <v>0</v>
      </c>
      <c r="D402" s="27">
        <f>D403</f>
        <v>0</v>
      </c>
      <c r="E402" s="27">
        <f>E403</f>
        <v>0</v>
      </c>
    </row>
    <row r="403" spans="1:5" ht="15" hidden="1">
      <c r="A403" s="38">
        <v>2100601</v>
      </c>
      <c r="B403" s="39" t="s">
        <v>402</v>
      </c>
      <c r="C403" s="49">
        <v>0</v>
      </c>
      <c r="D403" s="49">
        <v>0</v>
      </c>
      <c r="E403" s="49">
        <v>0</v>
      </c>
    </row>
    <row r="404" spans="1:5" ht="15">
      <c r="A404" s="41">
        <v>21007</v>
      </c>
      <c r="B404" s="41" t="s">
        <v>403</v>
      </c>
      <c r="C404" s="27">
        <f>SUM(C405:C407)</f>
        <v>180</v>
      </c>
      <c r="D404" s="27">
        <f>SUM(D405:D407)</f>
        <v>180</v>
      </c>
      <c r="E404" s="27">
        <f>SUM(E405:E407)</f>
        <v>85.08</v>
      </c>
    </row>
    <row r="405" spans="1:5" ht="15" hidden="1">
      <c r="A405" s="38">
        <v>2100716</v>
      </c>
      <c r="B405" s="39" t="s">
        <v>404</v>
      </c>
      <c r="C405" s="49">
        <v>0</v>
      </c>
      <c r="D405" s="49">
        <v>0</v>
      </c>
      <c r="E405" s="49">
        <v>0</v>
      </c>
    </row>
    <row r="406" spans="1:5" ht="15">
      <c r="A406" s="38">
        <v>2100717</v>
      </c>
      <c r="B406" s="39" t="s">
        <v>405</v>
      </c>
      <c r="C406" s="49">
        <v>180</v>
      </c>
      <c r="D406" s="49">
        <v>180</v>
      </c>
      <c r="E406" s="49">
        <v>85.08</v>
      </c>
    </row>
    <row r="407" spans="1:5" ht="15" hidden="1">
      <c r="A407" s="38">
        <v>2100799</v>
      </c>
      <c r="B407" s="39" t="s">
        <v>406</v>
      </c>
      <c r="C407" s="49">
        <v>0</v>
      </c>
      <c r="D407" s="49">
        <v>0</v>
      </c>
      <c r="E407" s="49">
        <v>0</v>
      </c>
    </row>
    <row r="408" spans="1:5" s="46" customFormat="1" ht="15" hidden="1">
      <c r="A408" s="41">
        <v>21010</v>
      </c>
      <c r="B408" s="41" t="s">
        <v>407</v>
      </c>
      <c r="C408" s="27">
        <v>0</v>
      </c>
      <c r="D408" s="27">
        <v>0</v>
      </c>
      <c r="E408" s="27">
        <v>0</v>
      </c>
    </row>
    <row r="409" spans="1:5" ht="30" hidden="1">
      <c r="A409" s="38">
        <v>2101099</v>
      </c>
      <c r="B409" s="39" t="s">
        <v>408</v>
      </c>
      <c r="C409" s="49">
        <v>0</v>
      </c>
      <c r="D409" s="49">
        <v>0</v>
      </c>
      <c r="E409" s="49">
        <v>0</v>
      </c>
    </row>
    <row r="410" spans="1:5" ht="15">
      <c r="A410" s="41">
        <v>21011</v>
      </c>
      <c r="B410" s="41" t="s">
        <v>409</v>
      </c>
      <c r="C410" s="27">
        <f>C411+C412+C413+C414</f>
        <v>566</v>
      </c>
      <c r="D410" s="27">
        <f>D411+D412+D413+D414</f>
        <v>566</v>
      </c>
      <c r="E410" s="27">
        <f>E411+E412+E413+E414</f>
        <v>544.41</v>
      </c>
    </row>
    <row r="411" spans="1:5" ht="15">
      <c r="A411" s="38">
        <v>2101101</v>
      </c>
      <c r="B411" s="39" t="s">
        <v>410</v>
      </c>
      <c r="C411" s="49">
        <v>70</v>
      </c>
      <c r="D411" s="49">
        <v>70</v>
      </c>
      <c r="E411" s="49">
        <v>48.08</v>
      </c>
    </row>
    <row r="412" spans="1:5" ht="15">
      <c r="A412" s="38">
        <v>2101102</v>
      </c>
      <c r="B412" s="39" t="s">
        <v>411</v>
      </c>
      <c r="C412" s="49">
        <v>214</v>
      </c>
      <c r="D412" s="49">
        <v>214</v>
      </c>
      <c r="E412" s="49">
        <v>185.75</v>
      </c>
    </row>
    <row r="413" spans="1:5" ht="15">
      <c r="A413" s="38">
        <v>2101103</v>
      </c>
      <c r="B413" s="39" t="s">
        <v>412</v>
      </c>
      <c r="C413" s="49">
        <v>282</v>
      </c>
      <c r="D413" s="49">
        <v>282</v>
      </c>
      <c r="E413" s="49">
        <v>310.58</v>
      </c>
    </row>
    <row r="414" spans="1:5" ht="15" hidden="1">
      <c r="A414" s="38">
        <v>2101199</v>
      </c>
      <c r="B414" s="39" t="s">
        <v>413</v>
      </c>
      <c r="C414" s="49">
        <v>0</v>
      </c>
      <c r="D414" s="49">
        <v>0</v>
      </c>
      <c r="E414" s="49"/>
    </row>
    <row r="415" spans="1:5" ht="30">
      <c r="A415" s="41">
        <v>21012</v>
      </c>
      <c r="B415" s="41" t="s">
        <v>414</v>
      </c>
      <c r="C415" s="27">
        <f>C416+C417</f>
        <v>271</v>
      </c>
      <c r="D415" s="27">
        <f>D416+D417</f>
        <v>271</v>
      </c>
      <c r="E415" s="27">
        <f>E416+E417</f>
        <v>271.54000000000002</v>
      </c>
    </row>
    <row r="416" spans="1:5" ht="30" hidden="1">
      <c r="A416" s="38">
        <v>2101201</v>
      </c>
      <c r="B416" s="39" t="s">
        <v>415</v>
      </c>
      <c r="C416" s="54"/>
      <c r="D416" s="54"/>
      <c r="E416" s="49">
        <v>0</v>
      </c>
    </row>
    <row r="417" spans="1:5" ht="30">
      <c r="A417" s="38">
        <v>2101202</v>
      </c>
      <c r="B417" s="39" t="s">
        <v>416</v>
      </c>
      <c r="C417" s="49">
        <v>271</v>
      </c>
      <c r="D417" s="49">
        <v>271</v>
      </c>
      <c r="E417" s="49">
        <v>271.54000000000002</v>
      </c>
    </row>
    <row r="418" spans="1:5" ht="15">
      <c r="A418" s="41">
        <v>21013</v>
      </c>
      <c r="B418" s="41" t="s">
        <v>417</v>
      </c>
      <c r="C418" s="27">
        <f>SUM(C419:C421)</f>
        <v>60</v>
      </c>
      <c r="D418" s="27">
        <f>SUM(D419:D421)</f>
        <v>60</v>
      </c>
      <c r="E418" s="27">
        <f>SUM(E419:E421)</f>
        <v>40.72</v>
      </c>
    </row>
    <row r="419" spans="1:5" ht="15" hidden="1">
      <c r="A419" s="38">
        <v>2101301</v>
      </c>
      <c r="B419" s="39" t="s">
        <v>418</v>
      </c>
      <c r="C419" s="49">
        <v>0</v>
      </c>
      <c r="D419" s="49">
        <v>0</v>
      </c>
      <c r="E419" s="49">
        <v>0</v>
      </c>
    </row>
    <row r="420" spans="1:5" ht="15" hidden="1">
      <c r="A420" s="38">
        <v>2101302</v>
      </c>
      <c r="B420" s="39" t="s">
        <v>419</v>
      </c>
      <c r="C420" s="49">
        <v>0</v>
      </c>
      <c r="D420" s="49">
        <v>0</v>
      </c>
      <c r="E420" s="49">
        <v>0</v>
      </c>
    </row>
    <row r="421" spans="1:5" ht="15">
      <c r="A421" s="38">
        <v>2101399</v>
      </c>
      <c r="B421" s="39" t="s">
        <v>420</v>
      </c>
      <c r="C421" s="49">
        <v>60</v>
      </c>
      <c r="D421" s="49">
        <v>60</v>
      </c>
      <c r="E421" s="49">
        <v>40.72</v>
      </c>
    </row>
    <row r="422" spans="1:5" ht="15" hidden="1">
      <c r="A422" s="41">
        <v>21014</v>
      </c>
      <c r="B422" s="41" t="s">
        <v>421</v>
      </c>
      <c r="C422" s="27">
        <f>C423</f>
        <v>0</v>
      </c>
      <c r="D422" s="27">
        <f>D423</f>
        <v>0</v>
      </c>
      <c r="E422" s="27">
        <f>E423</f>
        <v>0</v>
      </c>
    </row>
    <row r="423" spans="1:5" ht="15" hidden="1">
      <c r="A423" s="38">
        <v>2101401</v>
      </c>
      <c r="B423" s="39" t="s">
        <v>422</v>
      </c>
      <c r="C423" s="49">
        <v>0</v>
      </c>
      <c r="D423" s="49">
        <v>0</v>
      </c>
      <c r="E423" s="49">
        <v>0</v>
      </c>
    </row>
    <row r="424" spans="1:5" ht="15" hidden="1">
      <c r="A424" s="41">
        <v>21015</v>
      </c>
      <c r="B424" s="41" t="s">
        <v>423</v>
      </c>
      <c r="C424" s="27">
        <f>SUM(C425:C427)</f>
        <v>0</v>
      </c>
      <c r="D424" s="27">
        <f>SUM(D425:D427)</f>
        <v>0</v>
      </c>
      <c r="E424" s="27">
        <f>SUM(E425:E427)</f>
        <v>0</v>
      </c>
    </row>
    <row r="425" spans="1:5" ht="15" hidden="1">
      <c r="A425" s="38">
        <v>2101501</v>
      </c>
      <c r="B425" s="39" t="s">
        <v>104</v>
      </c>
      <c r="C425" s="50">
        <v>0</v>
      </c>
      <c r="D425" s="50">
        <v>0</v>
      </c>
      <c r="E425" s="49">
        <v>0</v>
      </c>
    </row>
    <row r="426" spans="1:5" ht="15" hidden="1">
      <c r="A426" s="38">
        <v>2101506</v>
      </c>
      <c r="B426" s="39" t="s">
        <v>424</v>
      </c>
      <c r="C426" s="50">
        <v>0</v>
      </c>
      <c r="D426" s="50">
        <v>0</v>
      </c>
      <c r="E426" s="49">
        <v>0</v>
      </c>
    </row>
    <row r="427" spans="1:5" ht="15" hidden="1">
      <c r="A427" s="38">
        <v>2101599</v>
      </c>
      <c r="B427" s="39" t="s">
        <v>425</v>
      </c>
      <c r="C427" s="50">
        <v>0</v>
      </c>
      <c r="D427" s="50">
        <v>0</v>
      </c>
      <c r="E427" s="49">
        <v>0</v>
      </c>
    </row>
    <row r="428" spans="1:5" ht="15" hidden="1">
      <c r="A428" s="41">
        <v>21016</v>
      </c>
      <c r="B428" s="41" t="s">
        <v>426</v>
      </c>
      <c r="C428" s="27">
        <f>C429</f>
        <v>0</v>
      </c>
      <c r="D428" s="27">
        <f>D429</f>
        <v>0</v>
      </c>
      <c r="E428" s="27">
        <f>E429</f>
        <v>0</v>
      </c>
    </row>
    <row r="429" spans="1:5" ht="15" hidden="1">
      <c r="A429" s="38">
        <v>2101601</v>
      </c>
      <c r="B429" s="39" t="s">
        <v>427</v>
      </c>
      <c r="C429" s="49">
        <v>0</v>
      </c>
      <c r="D429" s="49">
        <v>0</v>
      </c>
      <c r="E429" s="49">
        <v>0</v>
      </c>
    </row>
    <row r="430" spans="1:5" ht="15">
      <c r="A430" s="41">
        <v>21099</v>
      </c>
      <c r="B430" s="41" t="s">
        <v>428</v>
      </c>
      <c r="C430" s="27">
        <f>C431</f>
        <v>177</v>
      </c>
      <c r="D430" s="27">
        <f>D431</f>
        <v>177</v>
      </c>
      <c r="E430" s="27">
        <f>E431</f>
        <v>144.16999999999999</v>
      </c>
    </row>
    <row r="431" spans="1:5" ht="15">
      <c r="A431" s="38">
        <v>2109999</v>
      </c>
      <c r="B431" s="39" t="s">
        <v>429</v>
      </c>
      <c r="C431" s="49">
        <v>177</v>
      </c>
      <c r="D431" s="49">
        <v>177</v>
      </c>
      <c r="E431" s="49">
        <v>144.16999999999999</v>
      </c>
    </row>
    <row r="432" spans="1:5" ht="15">
      <c r="A432" s="41">
        <v>211</v>
      </c>
      <c r="B432" s="41" t="s">
        <v>430</v>
      </c>
      <c r="C432" s="27">
        <f>C433+C440+C443+C448+C450+C452+C458+C460</f>
        <v>31</v>
      </c>
      <c r="D432" s="27">
        <f>D433+D440+D443+D448+D450+D452+D458+D460</f>
        <v>31</v>
      </c>
      <c r="E432" s="27">
        <f>E433+E440+E443+E448+E450+E452+E458+E460</f>
        <v>12.42</v>
      </c>
    </row>
    <row r="433" spans="1:5" ht="15" hidden="1">
      <c r="A433" s="41">
        <v>21101</v>
      </c>
      <c r="B433" s="41" t="s">
        <v>431</v>
      </c>
      <c r="C433" s="27">
        <f>SUM(C434:C439)</f>
        <v>0</v>
      </c>
      <c r="D433" s="27">
        <f>SUM(D434:D439)</f>
        <v>0</v>
      </c>
      <c r="E433" s="27">
        <f>SUM(E434:E439)</f>
        <v>0</v>
      </c>
    </row>
    <row r="434" spans="1:5" ht="15" hidden="1">
      <c r="A434" s="38">
        <v>2110101</v>
      </c>
      <c r="B434" s="39" t="s">
        <v>104</v>
      </c>
      <c r="C434" s="49">
        <v>0</v>
      </c>
      <c r="D434" s="49">
        <v>0</v>
      </c>
      <c r="E434" s="49">
        <v>0</v>
      </c>
    </row>
    <row r="435" spans="1:5" ht="15" hidden="1">
      <c r="A435" s="38">
        <v>2110102</v>
      </c>
      <c r="B435" s="39" t="s">
        <v>105</v>
      </c>
      <c r="C435" s="49">
        <v>0</v>
      </c>
      <c r="D435" s="49">
        <v>0</v>
      </c>
      <c r="E435" s="49">
        <v>0</v>
      </c>
    </row>
    <row r="436" spans="1:5" ht="15" hidden="1">
      <c r="A436" s="38">
        <v>2110103</v>
      </c>
      <c r="B436" s="39" t="s">
        <v>106</v>
      </c>
      <c r="C436" s="49">
        <v>0</v>
      </c>
      <c r="D436" s="49">
        <v>0</v>
      </c>
      <c r="E436" s="49">
        <v>0</v>
      </c>
    </row>
    <row r="437" spans="1:5" ht="15" hidden="1">
      <c r="A437" s="38">
        <v>2110104</v>
      </c>
      <c r="B437" s="39" t="s">
        <v>432</v>
      </c>
      <c r="C437" s="49">
        <v>0</v>
      </c>
      <c r="D437" s="49">
        <v>0</v>
      </c>
      <c r="E437" s="49">
        <v>0</v>
      </c>
    </row>
    <row r="438" spans="1:5" ht="15" hidden="1">
      <c r="A438" s="38">
        <v>2110107</v>
      </c>
      <c r="B438" s="39" t="s">
        <v>433</v>
      </c>
      <c r="C438" s="49">
        <v>0</v>
      </c>
      <c r="D438" s="49">
        <v>0</v>
      </c>
      <c r="E438" s="49">
        <v>0</v>
      </c>
    </row>
    <row r="439" spans="1:5" ht="15" hidden="1">
      <c r="A439" s="38">
        <v>2110199</v>
      </c>
      <c r="B439" s="39" t="s">
        <v>434</v>
      </c>
      <c r="C439" s="49">
        <v>0</v>
      </c>
      <c r="D439" s="49">
        <v>0</v>
      </c>
      <c r="E439" s="49">
        <v>0</v>
      </c>
    </row>
    <row r="440" spans="1:5" ht="15" hidden="1">
      <c r="A440" s="41">
        <v>21102</v>
      </c>
      <c r="B440" s="41" t="s">
        <v>435</v>
      </c>
      <c r="C440" s="27">
        <f>C441+C442</f>
        <v>0</v>
      </c>
      <c r="D440" s="27">
        <f>D441+D442</f>
        <v>0</v>
      </c>
      <c r="E440" s="27">
        <f>E441+E442</f>
        <v>0</v>
      </c>
    </row>
    <row r="441" spans="1:5" ht="15" hidden="1">
      <c r="A441" s="38">
        <v>2110203</v>
      </c>
      <c r="B441" s="39" t="s">
        <v>436</v>
      </c>
      <c r="C441" s="49">
        <v>0</v>
      </c>
      <c r="D441" s="49">
        <v>0</v>
      </c>
      <c r="E441" s="49">
        <v>0</v>
      </c>
    </row>
    <row r="442" spans="1:5" ht="15" hidden="1">
      <c r="A442" s="38">
        <v>2110299</v>
      </c>
      <c r="B442" s="39" t="s">
        <v>437</v>
      </c>
      <c r="C442" s="49">
        <v>0</v>
      </c>
      <c r="D442" s="49">
        <v>0</v>
      </c>
      <c r="E442" s="49">
        <v>0</v>
      </c>
    </row>
    <row r="443" spans="1:5" ht="15">
      <c r="A443" s="41">
        <v>21103</v>
      </c>
      <c r="B443" s="41" t="s">
        <v>438</v>
      </c>
      <c r="C443" s="27">
        <f>SUM(C444:C447)</f>
        <v>31</v>
      </c>
      <c r="D443" s="27">
        <f>SUM(D444:D447)</f>
        <v>31</v>
      </c>
      <c r="E443" s="27">
        <f>SUM(E444:E447)</f>
        <v>12.42</v>
      </c>
    </row>
    <row r="444" spans="1:5" ht="15" hidden="1">
      <c r="A444" s="38">
        <v>2110301</v>
      </c>
      <c r="B444" s="39" t="s">
        <v>439</v>
      </c>
      <c r="C444" s="49">
        <v>0</v>
      </c>
      <c r="D444" s="49">
        <v>0</v>
      </c>
      <c r="E444" s="49">
        <v>0</v>
      </c>
    </row>
    <row r="445" spans="1:5" ht="15">
      <c r="A445" s="38">
        <v>2110302</v>
      </c>
      <c r="B445" s="39" t="s">
        <v>440</v>
      </c>
      <c r="C445" s="49">
        <v>31</v>
      </c>
      <c r="D445" s="49">
        <v>31</v>
      </c>
      <c r="E445" s="49">
        <v>12.42</v>
      </c>
    </row>
    <row r="446" spans="1:5" ht="15" hidden="1">
      <c r="A446" s="38">
        <v>2110304</v>
      </c>
      <c r="B446" s="39" t="s">
        <v>441</v>
      </c>
      <c r="C446" s="49">
        <v>0</v>
      </c>
      <c r="D446" s="49">
        <v>0</v>
      </c>
      <c r="E446" s="49">
        <v>0</v>
      </c>
    </row>
    <row r="447" spans="1:5" ht="15" hidden="1">
      <c r="A447" s="38">
        <v>2110399</v>
      </c>
      <c r="B447" s="39" t="s">
        <v>442</v>
      </c>
      <c r="C447" s="49">
        <v>0</v>
      </c>
      <c r="D447" s="49">
        <v>0</v>
      </c>
      <c r="E447" s="49">
        <v>0</v>
      </c>
    </row>
    <row r="448" spans="1:5" ht="15" hidden="1">
      <c r="A448" s="41">
        <v>21104</v>
      </c>
      <c r="B448" s="41" t="s">
        <v>443</v>
      </c>
      <c r="C448" s="27">
        <f>C449</f>
        <v>0</v>
      </c>
      <c r="D448" s="27">
        <f>D449</f>
        <v>0</v>
      </c>
      <c r="E448" s="27">
        <f>E449</f>
        <v>0</v>
      </c>
    </row>
    <row r="449" spans="1:5" ht="15" hidden="1">
      <c r="A449" s="38">
        <v>2110402</v>
      </c>
      <c r="B449" s="39" t="s">
        <v>444</v>
      </c>
      <c r="C449" s="49">
        <v>0</v>
      </c>
      <c r="D449" s="49">
        <v>0</v>
      </c>
      <c r="E449" s="49">
        <v>0</v>
      </c>
    </row>
    <row r="450" spans="1:5" ht="15" hidden="1">
      <c r="A450" s="41">
        <v>21110</v>
      </c>
      <c r="B450" s="41" t="s">
        <v>445</v>
      </c>
      <c r="C450" s="27">
        <f>C451</f>
        <v>0</v>
      </c>
      <c r="D450" s="27">
        <f>D451</f>
        <v>0</v>
      </c>
      <c r="E450" s="27">
        <f>E451</f>
        <v>0</v>
      </c>
    </row>
    <row r="451" spans="1:5" ht="15" hidden="1">
      <c r="A451" s="38">
        <v>2111001</v>
      </c>
      <c r="B451" s="39" t="s">
        <v>446</v>
      </c>
      <c r="C451" s="49">
        <v>0</v>
      </c>
      <c r="D451" s="49">
        <v>0</v>
      </c>
      <c r="E451" s="49">
        <v>0</v>
      </c>
    </row>
    <row r="452" spans="1:5" ht="15" hidden="1">
      <c r="A452" s="41">
        <v>21111</v>
      </c>
      <c r="B452" s="41" t="s">
        <v>447</v>
      </c>
      <c r="C452" s="27">
        <f>SUM(C453:C457)</f>
        <v>0</v>
      </c>
      <c r="D452" s="27">
        <f>SUM(D453:D457)</f>
        <v>0</v>
      </c>
      <c r="E452" s="27">
        <f>SUM(E453:E457)</f>
        <v>0</v>
      </c>
    </row>
    <row r="453" spans="1:5" ht="15" hidden="1">
      <c r="A453" s="38">
        <v>2111101</v>
      </c>
      <c r="B453" s="39" t="s">
        <v>448</v>
      </c>
      <c r="C453" s="49">
        <v>0</v>
      </c>
      <c r="D453" s="49">
        <v>0</v>
      </c>
      <c r="E453" s="49">
        <v>0</v>
      </c>
    </row>
    <row r="454" spans="1:5" ht="15" hidden="1">
      <c r="A454" s="38">
        <v>2111102</v>
      </c>
      <c r="B454" s="39" t="s">
        <v>449</v>
      </c>
      <c r="C454" s="49">
        <v>0</v>
      </c>
      <c r="D454" s="49">
        <v>0</v>
      </c>
      <c r="E454" s="49">
        <v>0</v>
      </c>
    </row>
    <row r="455" spans="1:5" ht="15" hidden="1">
      <c r="A455" s="38">
        <v>2111103</v>
      </c>
      <c r="B455" s="39" t="s">
        <v>450</v>
      </c>
      <c r="C455" s="49">
        <v>0</v>
      </c>
      <c r="D455" s="49">
        <v>0</v>
      </c>
      <c r="E455" s="49">
        <v>0</v>
      </c>
    </row>
    <row r="456" spans="1:5" ht="15" hidden="1">
      <c r="A456" s="38">
        <v>2111104</v>
      </c>
      <c r="B456" s="39" t="s">
        <v>451</v>
      </c>
      <c r="C456" s="49">
        <v>0</v>
      </c>
      <c r="D456" s="49">
        <v>0</v>
      </c>
      <c r="E456" s="49">
        <v>0</v>
      </c>
    </row>
    <row r="457" spans="1:5" ht="15" hidden="1">
      <c r="A457" s="38">
        <v>2111199</v>
      </c>
      <c r="B457" s="39" t="s">
        <v>452</v>
      </c>
      <c r="C457" s="49">
        <v>0</v>
      </c>
      <c r="D457" s="49">
        <v>0</v>
      </c>
      <c r="E457" s="49">
        <v>0</v>
      </c>
    </row>
    <row r="458" spans="1:5" ht="15" hidden="1">
      <c r="A458" s="41">
        <v>21113</v>
      </c>
      <c r="B458" s="41" t="s">
        <v>453</v>
      </c>
      <c r="C458" s="27">
        <f>C459</f>
        <v>0</v>
      </c>
      <c r="D458" s="27">
        <f>D459</f>
        <v>0</v>
      </c>
      <c r="E458" s="27">
        <f>E459</f>
        <v>0</v>
      </c>
    </row>
    <row r="459" spans="1:5" ht="15" hidden="1">
      <c r="A459" s="38">
        <v>2111301</v>
      </c>
      <c r="B459" s="39" t="s">
        <v>454</v>
      </c>
      <c r="C459" s="49">
        <v>0</v>
      </c>
      <c r="D459" s="49">
        <v>0</v>
      </c>
      <c r="E459" s="49">
        <v>0</v>
      </c>
    </row>
    <row r="460" spans="1:5" ht="15" hidden="1">
      <c r="A460" s="41">
        <v>21199</v>
      </c>
      <c r="B460" s="41" t="s">
        <v>455</v>
      </c>
      <c r="C460" s="27">
        <f>C461</f>
        <v>0</v>
      </c>
      <c r="D460" s="27">
        <f>D461</f>
        <v>0</v>
      </c>
      <c r="E460" s="27">
        <f>E461</f>
        <v>0</v>
      </c>
    </row>
    <row r="461" spans="1:5" ht="15" hidden="1">
      <c r="A461" s="38">
        <v>2119901</v>
      </c>
      <c r="B461" s="39" t="s">
        <v>456</v>
      </c>
      <c r="C461" s="49">
        <v>0</v>
      </c>
      <c r="D461" s="49">
        <v>0</v>
      </c>
      <c r="E461" s="49">
        <v>0</v>
      </c>
    </row>
    <row r="462" spans="1:5" ht="15">
      <c r="A462" s="41">
        <v>212</v>
      </c>
      <c r="B462" s="41" t="s">
        <v>457</v>
      </c>
      <c r="C462" s="27">
        <f>C463+C470+C472+C474+C476+C478</f>
        <v>188</v>
      </c>
      <c r="D462" s="27">
        <f>D463+D470+D472+D474+D476+D478</f>
        <v>214</v>
      </c>
      <c r="E462" s="27">
        <f>E463+E470+E472+E474+E476+E478</f>
        <v>127.77000000000001</v>
      </c>
    </row>
    <row r="463" spans="1:5" ht="15">
      <c r="A463" s="41">
        <v>21201</v>
      </c>
      <c r="B463" s="41" t="s">
        <v>458</v>
      </c>
      <c r="C463" s="27">
        <f>SUM(C464:C469)</f>
        <v>94</v>
      </c>
      <c r="D463" s="27">
        <f>SUM(D464:D469)</f>
        <v>94</v>
      </c>
      <c r="E463" s="27">
        <f>SUM(E464:E469)</f>
        <v>9.23</v>
      </c>
    </row>
    <row r="464" spans="1:5" ht="15" hidden="1">
      <c r="A464" s="38">
        <v>2120101</v>
      </c>
      <c r="B464" s="39" t="s">
        <v>104</v>
      </c>
      <c r="C464" s="49">
        <v>0</v>
      </c>
      <c r="D464" s="49">
        <v>0</v>
      </c>
      <c r="E464" s="49">
        <v>0</v>
      </c>
    </row>
    <row r="465" spans="1:5" ht="15" hidden="1">
      <c r="A465" s="38">
        <v>2120102</v>
      </c>
      <c r="B465" s="39" t="s">
        <v>105</v>
      </c>
      <c r="C465" s="49">
        <v>0</v>
      </c>
      <c r="D465" s="49">
        <v>0</v>
      </c>
      <c r="E465" s="49">
        <v>0</v>
      </c>
    </row>
    <row r="466" spans="1:5" ht="15" hidden="1">
      <c r="A466" s="38">
        <v>2120103</v>
      </c>
      <c r="B466" s="39" t="s">
        <v>106</v>
      </c>
      <c r="C466" s="49">
        <v>0</v>
      </c>
      <c r="D466" s="49">
        <v>0</v>
      </c>
      <c r="E466" s="49">
        <v>0</v>
      </c>
    </row>
    <row r="467" spans="1:5" ht="15" hidden="1">
      <c r="A467" s="38">
        <v>2120104</v>
      </c>
      <c r="B467" s="39" t="s">
        <v>459</v>
      </c>
      <c r="C467" s="49">
        <v>0</v>
      </c>
      <c r="D467" s="49">
        <v>0</v>
      </c>
      <c r="E467" s="49">
        <v>0</v>
      </c>
    </row>
    <row r="468" spans="1:5" ht="15" hidden="1">
      <c r="A468" s="38">
        <v>2120106</v>
      </c>
      <c r="B468" s="39" t="s">
        <v>460</v>
      </c>
      <c r="C468" s="49">
        <v>0</v>
      </c>
      <c r="D468" s="49">
        <v>0</v>
      </c>
      <c r="E468" s="49">
        <v>0</v>
      </c>
    </row>
    <row r="469" spans="1:5" ht="15">
      <c r="A469" s="38">
        <v>2120199</v>
      </c>
      <c r="B469" s="39" t="s">
        <v>461</v>
      </c>
      <c r="C469" s="49">
        <v>94</v>
      </c>
      <c r="D469" s="49">
        <v>94</v>
      </c>
      <c r="E469" s="49">
        <v>9.23</v>
      </c>
    </row>
    <row r="470" spans="1:5" ht="15" hidden="1">
      <c r="A470" s="41">
        <v>21202</v>
      </c>
      <c r="B470" s="41" t="s">
        <v>462</v>
      </c>
      <c r="C470" s="27">
        <f>C471</f>
        <v>0</v>
      </c>
      <c r="D470" s="27">
        <f>D471</f>
        <v>0</v>
      </c>
      <c r="E470" s="27">
        <f>E471</f>
        <v>0</v>
      </c>
    </row>
    <row r="471" spans="1:5" ht="15" hidden="1">
      <c r="A471" s="38">
        <v>2120201</v>
      </c>
      <c r="B471" s="39" t="s">
        <v>463</v>
      </c>
      <c r="C471" s="49">
        <v>0</v>
      </c>
      <c r="D471" s="49">
        <v>0</v>
      </c>
      <c r="E471" s="49">
        <v>0</v>
      </c>
    </row>
    <row r="472" spans="1:5" ht="15" hidden="1">
      <c r="A472" s="41">
        <v>21203</v>
      </c>
      <c r="B472" s="41" t="s">
        <v>464</v>
      </c>
      <c r="C472" s="27">
        <f>C473</f>
        <v>0</v>
      </c>
      <c r="D472" s="27">
        <f>D473</f>
        <v>0</v>
      </c>
      <c r="E472" s="27">
        <f>E473</f>
        <v>0</v>
      </c>
    </row>
    <row r="473" spans="1:5" ht="15" hidden="1">
      <c r="A473" s="38">
        <v>2120399</v>
      </c>
      <c r="B473" s="39" t="s">
        <v>465</v>
      </c>
      <c r="C473" s="49">
        <v>0</v>
      </c>
      <c r="D473" s="49">
        <v>0</v>
      </c>
      <c r="E473" s="49">
        <v>0</v>
      </c>
    </row>
    <row r="474" spans="1:5" ht="15" hidden="1">
      <c r="A474" s="41">
        <v>21205</v>
      </c>
      <c r="B474" s="41" t="s">
        <v>466</v>
      </c>
      <c r="C474" s="27">
        <f>C475</f>
        <v>0</v>
      </c>
      <c r="D474" s="27">
        <f>D475</f>
        <v>0</v>
      </c>
      <c r="E474" s="27">
        <f>E475</f>
        <v>0</v>
      </c>
    </row>
    <row r="475" spans="1:5" ht="15" hidden="1">
      <c r="A475" s="38">
        <v>2120501</v>
      </c>
      <c r="B475" s="39" t="s">
        <v>467</v>
      </c>
      <c r="C475" s="49">
        <v>0</v>
      </c>
      <c r="D475" s="49">
        <v>0</v>
      </c>
      <c r="E475" s="49">
        <v>0</v>
      </c>
    </row>
    <row r="476" spans="1:5" ht="15" hidden="1">
      <c r="A476" s="41">
        <v>21206</v>
      </c>
      <c r="B476" s="41" t="s">
        <v>468</v>
      </c>
      <c r="C476" s="27">
        <f>C477</f>
        <v>0</v>
      </c>
      <c r="D476" s="27">
        <f>D477</f>
        <v>0</v>
      </c>
      <c r="E476" s="27">
        <f>E477</f>
        <v>0</v>
      </c>
    </row>
    <row r="477" spans="1:5" ht="15" hidden="1">
      <c r="A477" s="38">
        <v>2120601</v>
      </c>
      <c r="B477" s="39" t="s">
        <v>469</v>
      </c>
      <c r="C477" s="49">
        <v>0</v>
      </c>
      <c r="D477" s="49">
        <v>0</v>
      </c>
      <c r="E477" s="49">
        <v>0</v>
      </c>
    </row>
    <row r="478" spans="1:5" ht="15">
      <c r="A478" s="41">
        <v>21299</v>
      </c>
      <c r="B478" s="41" t="s">
        <v>470</v>
      </c>
      <c r="C478" s="27">
        <f>C479</f>
        <v>94</v>
      </c>
      <c r="D478" s="27">
        <f>D479</f>
        <v>120</v>
      </c>
      <c r="E478" s="27">
        <f>E479</f>
        <v>118.54</v>
      </c>
    </row>
    <row r="479" spans="1:5" ht="15">
      <c r="A479" s="38">
        <v>2129999</v>
      </c>
      <c r="B479" s="39" t="s">
        <v>471</v>
      </c>
      <c r="C479" s="49">
        <v>94</v>
      </c>
      <c r="D479" s="49">
        <v>120</v>
      </c>
      <c r="E479" s="49">
        <v>118.54</v>
      </c>
    </row>
    <row r="480" spans="1:5" ht="15">
      <c r="A480" s="41">
        <v>213</v>
      </c>
      <c r="B480" s="41" t="s">
        <v>472</v>
      </c>
      <c r="C480" s="27">
        <f>C481+C504+C515+C533+C536+C540+C544</f>
        <v>1013</v>
      </c>
      <c r="D480" s="27">
        <f>D481+D504+D515+D533+D536+D540+D544</f>
        <v>1180</v>
      </c>
      <c r="E480" s="27">
        <f>E481+E504+E515+E533+E536+E540+E544</f>
        <v>1205.81</v>
      </c>
    </row>
    <row r="481" spans="1:5" ht="15">
      <c r="A481" s="41">
        <v>21301</v>
      </c>
      <c r="B481" s="41" t="s">
        <v>819</v>
      </c>
      <c r="C481" s="27">
        <f>SUM(C482:C503)</f>
        <v>354</v>
      </c>
      <c r="D481" s="27">
        <f>SUM(D482:D503)</f>
        <v>354</v>
      </c>
      <c r="E481" s="27">
        <f>SUM(E482:E503)</f>
        <v>391.51</v>
      </c>
    </row>
    <row r="482" spans="1:5" ht="15" hidden="1">
      <c r="A482" s="38">
        <v>2130101</v>
      </c>
      <c r="B482" s="39" t="s">
        <v>104</v>
      </c>
      <c r="C482" s="49">
        <v>0</v>
      </c>
      <c r="D482" s="49">
        <v>0</v>
      </c>
      <c r="E482" s="49">
        <v>0</v>
      </c>
    </row>
    <row r="483" spans="1:5" ht="15" hidden="1">
      <c r="A483" s="38">
        <v>2130102</v>
      </c>
      <c r="B483" s="39" t="s">
        <v>105</v>
      </c>
      <c r="C483" s="49">
        <v>0</v>
      </c>
      <c r="D483" s="49">
        <v>0</v>
      </c>
      <c r="E483" s="49">
        <v>0</v>
      </c>
    </row>
    <row r="484" spans="1:5" ht="15">
      <c r="A484" s="38">
        <v>2130103</v>
      </c>
      <c r="B484" s="39" t="s">
        <v>106</v>
      </c>
      <c r="C484" s="49">
        <v>140</v>
      </c>
      <c r="D484" s="49">
        <v>120</v>
      </c>
      <c r="E484" s="49">
        <v>121.87</v>
      </c>
    </row>
    <row r="485" spans="1:5" ht="15" hidden="1">
      <c r="A485" s="38">
        <v>2130104</v>
      </c>
      <c r="B485" s="39" t="s">
        <v>122</v>
      </c>
      <c r="C485" s="49">
        <v>0</v>
      </c>
      <c r="D485" s="49">
        <v>0</v>
      </c>
      <c r="E485" s="49">
        <v>0</v>
      </c>
    </row>
    <row r="486" spans="1:5" ht="15" hidden="1">
      <c r="A486" s="38">
        <v>2130106</v>
      </c>
      <c r="B486" s="39" t="s">
        <v>473</v>
      </c>
      <c r="C486" s="49">
        <v>0</v>
      </c>
      <c r="D486" s="49">
        <v>0</v>
      </c>
      <c r="E486" s="49">
        <v>0</v>
      </c>
    </row>
    <row r="487" spans="1:5" ht="15">
      <c r="A487" s="38">
        <v>2130108</v>
      </c>
      <c r="B487" s="39" t="s">
        <v>474</v>
      </c>
      <c r="C487" s="49">
        <v>4</v>
      </c>
      <c r="D487" s="49">
        <v>4</v>
      </c>
      <c r="E487" s="49">
        <v>0</v>
      </c>
    </row>
    <row r="488" spans="1:5" ht="15" hidden="1">
      <c r="A488" s="38">
        <v>2130109</v>
      </c>
      <c r="B488" s="39" t="s">
        <v>475</v>
      </c>
      <c r="C488" s="49">
        <v>0</v>
      </c>
      <c r="D488" s="49">
        <v>0</v>
      </c>
      <c r="E488" s="49">
        <v>8.84</v>
      </c>
    </row>
    <row r="489" spans="1:5" ht="15" hidden="1">
      <c r="A489" s="38">
        <v>2130110</v>
      </c>
      <c r="B489" s="39" t="s">
        <v>476</v>
      </c>
      <c r="C489" s="49">
        <v>0</v>
      </c>
      <c r="D489" s="49">
        <v>0</v>
      </c>
      <c r="E489" s="49">
        <v>0</v>
      </c>
    </row>
    <row r="490" spans="1:5" ht="15" hidden="1">
      <c r="A490" s="38">
        <v>2130111</v>
      </c>
      <c r="B490" s="39" t="s">
        <v>477</v>
      </c>
      <c r="C490" s="49">
        <v>0</v>
      </c>
      <c r="D490" s="49">
        <v>0</v>
      </c>
      <c r="E490" s="49">
        <v>0</v>
      </c>
    </row>
    <row r="491" spans="1:5" ht="15" hidden="1">
      <c r="A491" s="38">
        <v>2130112</v>
      </c>
      <c r="B491" s="39" t="s">
        <v>478</v>
      </c>
      <c r="C491" s="49">
        <v>0</v>
      </c>
      <c r="D491" s="49">
        <v>0</v>
      </c>
      <c r="E491" s="49">
        <v>0</v>
      </c>
    </row>
    <row r="492" spans="1:5" ht="15" hidden="1">
      <c r="A492" s="38">
        <v>2130114</v>
      </c>
      <c r="B492" s="39" t="s">
        <v>479</v>
      </c>
      <c r="C492" s="49">
        <v>0</v>
      </c>
      <c r="D492" s="49">
        <v>0</v>
      </c>
      <c r="E492" s="49">
        <v>0</v>
      </c>
    </row>
    <row r="493" spans="1:5" ht="15" hidden="1">
      <c r="A493" s="38">
        <v>2130119</v>
      </c>
      <c r="B493" s="39" t="s">
        <v>480</v>
      </c>
      <c r="C493" s="49">
        <v>0</v>
      </c>
      <c r="D493" s="49">
        <v>0</v>
      </c>
      <c r="E493" s="49">
        <v>0</v>
      </c>
    </row>
    <row r="494" spans="1:5" ht="15" hidden="1">
      <c r="A494" s="38">
        <v>2130120</v>
      </c>
      <c r="B494" s="39" t="s">
        <v>481</v>
      </c>
      <c r="C494" s="49">
        <v>0</v>
      </c>
      <c r="D494" s="49">
        <v>0</v>
      </c>
      <c r="E494" s="49">
        <v>0</v>
      </c>
    </row>
    <row r="495" spans="1:5" ht="15" hidden="1">
      <c r="A495" s="38">
        <v>2130122</v>
      </c>
      <c r="B495" s="39" t="s">
        <v>482</v>
      </c>
      <c r="C495" s="49">
        <v>0</v>
      </c>
      <c r="D495" s="49">
        <v>0</v>
      </c>
      <c r="E495" s="49">
        <v>0</v>
      </c>
    </row>
    <row r="496" spans="1:5" ht="15" hidden="1">
      <c r="A496" s="38">
        <v>2130124</v>
      </c>
      <c r="B496" s="39" t="s">
        <v>483</v>
      </c>
      <c r="C496" s="49">
        <v>0</v>
      </c>
      <c r="D496" s="49">
        <v>0</v>
      </c>
      <c r="E496" s="49">
        <v>0</v>
      </c>
    </row>
    <row r="497" spans="1:5" ht="15" hidden="1">
      <c r="A497" s="38">
        <v>2130125</v>
      </c>
      <c r="B497" s="39" t="s">
        <v>484</v>
      </c>
      <c r="C497" s="49">
        <v>0</v>
      </c>
      <c r="D497" s="49">
        <v>0</v>
      </c>
      <c r="E497" s="49">
        <v>0</v>
      </c>
    </row>
    <row r="498" spans="1:5" ht="15">
      <c r="A498" s="38">
        <v>2130126</v>
      </c>
      <c r="B498" s="39" t="s">
        <v>485</v>
      </c>
      <c r="C498" s="49">
        <v>89</v>
      </c>
      <c r="D498" s="49">
        <v>89</v>
      </c>
      <c r="E498" s="49">
        <v>98.51</v>
      </c>
    </row>
    <row r="499" spans="1:5" ht="15" hidden="1">
      <c r="A499" s="38">
        <v>2130135</v>
      </c>
      <c r="B499" s="39" t="s">
        <v>486</v>
      </c>
      <c r="C499" s="49">
        <v>0</v>
      </c>
      <c r="D499" s="49">
        <v>0</v>
      </c>
      <c r="E499" s="49">
        <v>0</v>
      </c>
    </row>
    <row r="500" spans="1:5" ht="15" hidden="1">
      <c r="A500" s="38">
        <v>2130142</v>
      </c>
      <c r="B500" s="39" t="s">
        <v>487</v>
      </c>
      <c r="C500" s="49">
        <v>0</v>
      </c>
      <c r="D500" s="49">
        <v>0</v>
      </c>
      <c r="E500" s="49">
        <v>0</v>
      </c>
    </row>
    <row r="501" spans="1:5" ht="30" hidden="1">
      <c r="A501" s="38">
        <v>2130148</v>
      </c>
      <c r="B501" s="39" t="s">
        <v>488</v>
      </c>
      <c r="C501" s="49">
        <v>0</v>
      </c>
      <c r="D501" s="49">
        <v>0</v>
      </c>
      <c r="E501" s="49">
        <v>0</v>
      </c>
    </row>
    <row r="502" spans="1:5" ht="30" hidden="1">
      <c r="A502" s="38">
        <v>2130152</v>
      </c>
      <c r="B502" s="39" t="s">
        <v>489</v>
      </c>
      <c r="C502" s="49">
        <v>0</v>
      </c>
      <c r="D502" s="49">
        <v>0</v>
      </c>
      <c r="E502" s="49">
        <v>0</v>
      </c>
    </row>
    <row r="503" spans="1:5" ht="15">
      <c r="A503" s="38">
        <v>2130199</v>
      </c>
      <c r="B503" s="39" t="s">
        <v>490</v>
      </c>
      <c r="C503" s="49">
        <v>121</v>
      </c>
      <c r="D503" s="49">
        <v>141</v>
      </c>
      <c r="E503" s="49">
        <v>162.29</v>
      </c>
    </row>
    <row r="504" spans="1:5" ht="15">
      <c r="A504" s="41">
        <v>21302</v>
      </c>
      <c r="B504" s="41" t="s">
        <v>491</v>
      </c>
      <c r="C504" s="27">
        <f>SUM(C505:C514)</f>
        <v>0</v>
      </c>
      <c r="D504" s="27">
        <f>SUM(D505:D514)</f>
        <v>0</v>
      </c>
      <c r="E504" s="27">
        <f>SUM(E505:E514)</f>
        <v>0.3</v>
      </c>
    </row>
    <row r="505" spans="1:5" ht="15" hidden="1">
      <c r="A505" s="38">
        <v>2130201</v>
      </c>
      <c r="B505" s="39" t="s">
        <v>104</v>
      </c>
      <c r="C505" s="50">
        <v>0</v>
      </c>
      <c r="D505" s="50">
        <v>0</v>
      </c>
      <c r="E505" s="49">
        <v>0</v>
      </c>
    </row>
    <row r="506" spans="1:5" ht="15" hidden="1">
      <c r="A506" s="38">
        <v>2130202</v>
      </c>
      <c r="B506" s="39" t="s">
        <v>105</v>
      </c>
      <c r="C506" s="50">
        <v>0</v>
      </c>
      <c r="D506" s="50">
        <v>0</v>
      </c>
      <c r="E506" s="49">
        <v>0</v>
      </c>
    </row>
    <row r="507" spans="1:5" ht="15" hidden="1">
      <c r="A507" s="38">
        <v>2130204</v>
      </c>
      <c r="B507" s="39" t="s">
        <v>492</v>
      </c>
      <c r="C507" s="49">
        <v>0</v>
      </c>
      <c r="D507" s="49">
        <v>0</v>
      </c>
      <c r="E507" s="49">
        <v>0</v>
      </c>
    </row>
    <row r="508" spans="1:5" ht="15" hidden="1">
      <c r="A508" s="38">
        <v>2130205</v>
      </c>
      <c r="B508" s="39" t="s">
        <v>493</v>
      </c>
      <c r="C508" s="49">
        <v>0</v>
      </c>
      <c r="D508" s="49">
        <v>0</v>
      </c>
      <c r="E508" s="49">
        <v>0</v>
      </c>
    </row>
    <row r="509" spans="1:5" ht="15" hidden="1">
      <c r="A509" s="38">
        <v>2130206</v>
      </c>
      <c r="B509" s="39" t="s">
        <v>494</v>
      </c>
      <c r="C509" s="49">
        <v>0</v>
      </c>
      <c r="D509" s="49">
        <v>0</v>
      </c>
      <c r="E509" s="49">
        <v>0</v>
      </c>
    </row>
    <row r="510" spans="1:5" ht="15">
      <c r="A510" s="38">
        <v>2130209</v>
      </c>
      <c r="B510" s="39" t="s">
        <v>495</v>
      </c>
      <c r="C510" s="49">
        <v>0</v>
      </c>
      <c r="D510" s="49">
        <v>0</v>
      </c>
      <c r="E510" s="49">
        <v>0.3</v>
      </c>
    </row>
    <row r="511" spans="1:5" ht="15" hidden="1">
      <c r="A511" s="38">
        <v>2130211</v>
      </c>
      <c r="B511" s="39" t="s">
        <v>496</v>
      </c>
      <c r="C511" s="49">
        <v>0</v>
      </c>
      <c r="D511" s="49">
        <v>0</v>
      </c>
      <c r="E511" s="49">
        <v>0</v>
      </c>
    </row>
    <row r="512" spans="1:5" ht="15" hidden="1">
      <c r="A512" s="38">
        <v>2130213</v>
      </c>
      <c r="B512" s="39" t="s">
        <v>497</v>
      </c>
      <c r="C512" s="49">
        <v>0</v>
      </c>
      <c r="D512" s="49">
        <v>0</v>
      </c>
      <c r="E512" s="49">
        <v>0</v>
      </c>
    </row>
    <row r="513" spans="1:5" ht="15" hidden="1">
      <c r="A513" s="38">
        <v>2130234</v>
      </c>
      <c r="B513" s="39" t="s">
        <v>498</v>
      </c>
      <c r="C513" s="49">
        <v>0</v>
      </c>
      <c r="D513" s="49">
        <v>0</v>
      </c>
      <c r="E513" s="49">
        <v>0</v>
      </c>
    </row>
    <row r="514" spans="1:5" ht="15" hidden="1">
      <c r="A514" s="38">
        <v>2130299</v>
      </c>
      <c r="B514" s="39" t="s">
        <v>499</v>
      </c>
      <c r="C514" s="49">
        <v>0</v>
      </c>
      <c r="D514" s="49">
        <v>0</v>
      </c>
      <c r="E514" s="49">
        <v>0</v>
      </c>
    </row>
    <row r="515" spans="1:5" ht="15">
      <c r="A515" s="41">
        <v>21303</v>
      </c>
      <c r="B515" s="41" t="s">
        <v>500</v>
      </c>
      <c r="C515" s="27">
        <f>SUM(C516:C532)</f>
        <v>0</v>
      </c>
      <c r="D515" s="27">
        <f>SUM(D516:D532)</f>
        <v>0</v>
      </c>
      <c r="E515" s="27">
        <f>SUM(E516:E532)</f>
        <v>29</v>
      </c>
    </row>
    <row r="516" spans="1:5" ht="15" hidden="1">
      <c r="A516" s="38">
        <v>2130301</v>
      </c>
      <c r="B516" s="39" t="s">
        <v>104</v>
      </c>
      <c r="C516" s="49">
        <v>0</v>
      </c>
      <c r="D516" s="49">
        <v>0</v>
      </c>
      <c r="E516" s="49">
        <v>0</v>
      </c>
    </row>
    <row r="517" spans="1:5" ht="15" hidden="1">
      <c r="A517" s="38">
        <v>2130302</v>
      </c>
      <c r="B517" s="39" t="s">
        <v>105</v>
      </c>
      <c r="C517" s="49">
        <v>0</v>
      </c>
      <c r="D517" s="49">
        <v>0</v>
      </c>
      <c r="E517" s="49">
        <v>0</v>
      </c>
    </row>
    <row r="518" spans="1:5" ht="15" hidden="1">
      <c r="A518" s="38">
        <v>2130303</v>
      </c>
      <c r="B518" s="39" t="s">
        <v>106</v>
      </c>
      <c r="C518" s="49">
        <v>0</v>
      </c>
      <c r="D518" s="49">
        <v>0</v>
      </c>
      <c r="E518" s="49">
        <v>0</v>
      </c>
    </row>
    <row r="519" spans="1:5" ht="15" hidden="1">
      <c r="A519" s="38">
        <v>2130304</v>
      </c>
      <c r="B519" s="39" t="s">
        <v>501</v>
      </c>
      <c r="C519" s="49">
        <v>0</v>
      </c>
      <c r="D519" s="49">
        <v>0</v>
      </c>
      <c r="E519" s="49">
        <v>0</v>
      </c>
    </row>
    <row r="520" spans="1:5" ht="15" hidden="1">
      <c r="A520" s="38">
        <v>2130305</v>
      </c>
      <c r="B520" s="39" t="s">
        <v>502</v>
      </c>
      <c r="C520" s="49">
        <v>0</v>
      </c>
      <c r="D520" s="49">
        <v>0</v>
      </c>
      <c r="E520" s="49">
        <v>0</v>
      </c>
    </row>
    <row r="521" spans="1:5" ht="15">
      <c r="A521" s="38">
        <v>2130306</v>
      </c>
      <c r="B521" s="39" t="s">
        <v>503</v>
      </c>
      <c r="C521" s="49">
        <v>0</v>
      </c>
      <c r="D521" s="49">
        <v>0</v>
      </c>
      <c r="E521" s="49">
        <v>19</v>
      </c>
    </row>
    <row r="522" spans="1:5" ht="15" hidden="1">
      <c r="A522" s="38">
        <v>2130308</v>
      </c>
      <c r="B522" s="39" t="s">
        <v>504</v>
      </c>
      <c r="C522" s="49">
        <v>0</v>
      </c>
      <c r="D522" s="49">
        <v>0</v>
      </c>
      <c r="E522" s="49">
        <v>0</v>
      </c>
    </row>
    <row r="523" spans="1:5" ht="15" hidden="1">
      <c r="A523" s="38">
        <v>2130309</v>
      </c>
      <c r="B523" s="39" t="s">
        <v>505</v>
      </c>
      <c r="C523" s="49">
        <v>0</v>
      </c>
      <c r="D523" s="49">
        <v>0</v>
      </c>
      <c r="E523" s="49">
        <v>0</v>
      </c>
    </row>
    <row r="524" spans="1:5" ht="15">
      <c r="A524" s="38">
        <v>2130311</v>
      </c>
      <c r="B524" s="39" t="s">
        <v>506</v>
      </c>
      <c r="C524" s="49">
        <v>0</v>
      </c>
      <c r="D524" s="49">
        <v>0</v>
      </c>
      <c r="E524" s="49">
        <v>10</v>
      </c>
    </row>
    <row r="525" spans="1:5" ht="15" hidden="1">
      <c r="A525" s="38">
        <v>2130312</v>
      </c>
      <c r="B525" s="39" t="s">
        <v>507</v>
      </c>
      <c r="C525" s="49">
        <v>0</v>
      </c>
      <c r="D525" s="49">
        <v>0</v>
      </c>
      <c r="E525" s="49">
        <v>0</v>
      </c>
    </row>
    <row r="526" spans="1:5" ht="15" hidden="1">
      <c r="A526" s="38">
        <v>2130313</v>
      </c>
      <c r="B526" s="39" t="s">
        <v>508</v>
      </c>
      <c r="C526" s="49">
        <v>0</v>
      </c>
      <c r="D526" s="49">
        <v>0</v>
      </c>
      <c r="E526" s="49">
        <v>0</v>
      </c>
    </row>
    <row r="527" spans="1:5" ht="15" hidden="1">
      <c r="A527" s="38">
        <v>2130314</v>
      </c>
      <c r="B527" s="39" t="s">
        <v>509</v>
      </c>
      <c r="C527" s="49">
        <v>0</v>
      </c>
      <c r="D527" s="49">
        <v>0</v>
      </c>
      <c r="E527" s="49">
        <v>0</v>
      </c>
    </row>
    <row r="528" spans="1:5" ht="30" hidden="1">
      <c r="A528" s="38">
        <v>2130321</v>
      </c>
      <c r="B528" s="39" t="s">
        <v>510</v>
      </c>
      <c r="C528" s="49">
        <v>0</v>
      </c>
      <c r="D528" s="49">
        <v>0</v>
      </c>
      <c r="E528" s="49">
        <v>0</v>
      </c>
    </row>
    <row r="529" spans="1:5" ht="15" hidden="1">
      <c r="A529" s="38">
        <v>2130322</v>
      </c>
      <c r="B529" s="39" t="s">
        <v>511</v>
      </c>
      <c r="C529" s="49">
        <v>0</v>
      </c>
      <c r="D529" s="49">
        <v>0</v>
      </c>
      <c r="E529" s="49">
        <v>0</v>
      </c>
    </row>
    <row r="530" spans="1:5" ht="15" hidden="1">
      <c r="A530" s="38">
        <v>2130333</v>
      </c>
      <c r="B530" s="39" t="s">
        <v>512</v>
      </c>
      <c r="C530" s="49">
        <v>0</v>
      </c>
      <c r="D530" s="49">
        <v>0</v>
      </c>
      <c r="E530" s="49">
        <v>0</v>
      </c>
    </row>
    <row r="531" spans="1:5" ht="15" hidden="1">
      <c r="A531" s="38">
        <v>2130334</v>
      </c>
      <c r="B531" s="39" t="s">
        <v>513</v>
      </c>
      <c r="C531" s="49">
        <v>0</v>
      </c>
      <c r="D531" s="49">
        <v>0</v>
      </c>
      <c r="E531" s="49">
        <v>0</v>
      </c>
    </row>
    <row r="532" spans="1:5" ht="15" hidden="1">
      <c r="A532" s="38">
        <v>2130399</v>
      </c>
      <c r="B532" s="39" t="s">
        <v>514</v>
      </c>
      <c r="C532" s="49">
        <v>0</v>
      </c>
      <c r="D532" s="49">
        <v>0</v>
      </c>
      <c r="E532" s="49">
        <v>0</v>
      </c>
    </row>
    <row r="533" spans="1:5" ht="30">
      <c r="A533" s="41">
        <v>21305</v>
      </c>
      <c r="B533" s="41" t="s">
        <v>817</v>
      </c>
      <c r="C533" s="27">
        <f>C534+C535</f>
        <v>8</v>
      </c>
      <c r="D533" s="27">
        <f>D534+D535</f>
        <v>8</v>
      </c>
      <c r="E533" s="27">
        <f>E534+E535</f>
        <v>1.01</v>
      </c>
    </row>
    <row r="534" spans="1:5" ht="15" hidden="1">
      <c r="A534" s="38">
        <v>2130504</v>
      </c>
      <c r="B534" s="39" t="s">
        <v>515</v>
      </c>
      <c r="C534" s="49">
        <v>0</v>
      </c>
      <c r="D534" s="49">
        <v>0</v>
      </c>
      <c r="E534" s="49">
        <v>0</v>
      </c>
    </row>
    <row r="535" spans="1:5" ht="30">
      <c r="A535" s="38">
        <v>2130599</v>
      </c>
      <c r="B535" s="39" t="s">
        <v>818</v>
      </c>
      <c r="C535" s="49">
        <v>8</v>
      </c>
      <c r="D535" s="49">
        <v>8</v>
      </c>
      <c r="E535" s="49">
        <v>1.01</v>
      </c>
    </row>
    <row r="536" spans="1:5" ht="15">
      <c r="A536" s="41">
        <v>21307</v>
      </c>
      <c r="B536" s="41" t="s">
        <v>516</v>
      </c>
      <c r="C536" s="27">
        <f>SUM(C537:C539)</f>
        <v>319</v>
      </c>
      <c r="D536" s="27">
        <f>SUM(D537:D539)</f>
        <v>319</v>
      </c>
      <c r="E536" s="27">
        <f>SUM(E537:E539)</f>
        <v>263.64999999999998</v>
      </c>
    </row>
    <row r="537" spans="1:5" ht="15" hidden="1">
      <c r="A537" s="38">
        <v>2130701</v>
      </c>
      <c r="B537" s="39" t="s">
        <v>517</v>
      </c>
      <c r="C537" s="49">
        <v>0</v>
      </c>
      <c r="D537" s="49">
        <v>0</v>
      </c>
      <c r="E537" s="49">
        <v>0</v>
      </c>
    </row>
    <row r="538" spans="1:5" ht="30">
      <c r="A538" s="38">
        <v>2130705</v>
      </c>
      <c r="B538" s="39" t="s">
        <v>808</v>
      </c>
      <c r="C538" s="49">
        <v>319</v>
      </c>
      <c r="D538" s="49">
        <v>319</v>
      </c>
      <c r="E538" s="49">
        <v>263.64999999999998</v>
      </c>
    </row>
    <row r="539" spans="1:5" ht="15" hidden="1">
      <c r="A539" s="38">
        <v>2130706</v>
      </c>
      <c r="B539" s="39" t="s">
        <v>518</v>
      </c>
      <c r="C539" s="49">
        <v>0</v>
      </c>
      <c r="D539" s="49">
        <v>0</v>
      </c>
      <c r="E539" s="49">
        <v>0</v>
      </c>
    </row>
    <row r="540" spans="1:5" ht="15">
      <c r="A540" s="41">
        <v>21308</v>
      </c>
      <c r="B540" s="41" t="s">
        <v>519</v>
      </c>
      <c r="C540" s="27">
        <f>SUM(C541:C543)</f>
        <v>56</v>
      </c>
      <c r="D540" s="27">
        <f>SUM(D541:D543)</f>
        <v>56</v>
      </c>
      <c r="E540" s="27">
        <f>SUM(E541:E543)</f>
        <v>4.7</v>
      </c>
    </row>
    <row r="541" spans="1:5" ht="15">
      <c r="A541" s="38">
        <v>2130803</v>
      </c>
      <c r="B541" s="39" t="s">
        <v>520</v>
      </c>
      <c r="C541" s="49">
        <v>56</v>
      </c>
      <c r="D541" s="49">
        <v>56</v>
      </c>
      <c r="E541" s="49">
        <v>4.7</v>
      </c>
    </row>
    <row r="542" spans="1:5" ht="15" hidden="1">
      <c r="A542" s="38">
        <v>2130804</v>
      </c>
      <c r="B542" s="39" t="s">
        <v>521</v>
      </c>
      <c r="C542" s="49">
        <v>0</v>
      </c>
      <c r="D542" s="49">
        <v>0</v>
      </c>
      <c r="E542" s="49">
        <v>0</v>
      </c>
    </row>
    <row r="543" spans="1:5" ht="15" hidden="1">
      <c r="A543" s="38">
        <v>2130899</v>
      </c>
      <c r="B543" s="39" t="s">
        <v>522</v>
      </c>
      <c r="C543" s="49">
        <v>0</v>
      </c>
      <c r="D543" s="49">
        <v>0</v>
      </c>
      <c r="E543" s="49">
        <v>0</v>
      </c>
    </row>
    <row r="544" spans="1:5" ht="15">
      <c r="A544" s="41">
        <v>21399</v>
      </c>
      <c r="B544" s="41" t="s">
        <v>523</v>
      </c>
      <c r="C544" s="27">
        <f>C545</f>
        <v>276</v>
      </c>
      <c r="D544" s="27">
        <f>D545</f>
        <v>443</v>
      </c>
      <c r="E544" s="27">
        <f>E545</f>
        <v>515.64</v>
      </c>
    </row>
    <row r="545" spans="1:5" ht="15">
      <c r="A545" s="38">
        <v>2139999</v>
      </c>
      <c r="B545" s="39" t="s">
        <v>524</v>
      </c>
      <c r="C545" s="49">
        <v>276</v>
      </c>
      <c r="D545" s="49">
        <v>443</v>
      </c>
      <c r="E545" s="49">
        <v>515.64</v>
      </c>
    </row>
    <row r="546" spans="1:5" ht="15">
      <c r="A546" s="41">
        <v>214</v>
      </c>
      <c r="B546" s="41" t="s">
        <v>525</v>
      </c>
      <c r="C546" s="27">
        <f>C547+C555+C560+C562</f>
        <v>10</v>
      </c>
      <c r="D546" s="27">
        <f>D547+D555+D560+D562</f>
        <v>0</v>
      </c>
      <c r="E546" s="27">
        <f>E547+E555+E560+E562</f>
        <v>20</v>
      </c>
    </row>
    <row r="547" spans="1:5" ht="15">
      <c r="A547" s="41">
        <v>21401</v>
      </c>
      <c r="B547" s="41" t="s">
        <v>526</v>
      </c>
      <c r="C547" s="27">
        <f>SUM(C548:C554)</f>
        <v>10</v>
      </c>
      <c r="D547" s="27">
        <f>SUM(D548:D554)</f>
        <v>0</v>
      </c>
      <c r="E547" s="27">
        <f>SUM(E548:E554)</f>
        <v>0</v>
      </c>
    </row>
    <row r="548" spans="1:5" ht="15" hidden="1">
      <c r="A548" s="38">
        <v>2140101</v>
      </c>
      <c r="B548" s="39" t="s">
        <v>104</v>
      </c>
      <c r="C548" s="49">
        <v>0</v>
      </c>
      <c r="D548" s="49">
        <v>0</v>
      </c>
      <c r="E548" s="49">
        <v>0</v>
      </c>
    </row>
    <row r="549" spans="1:5" ht="15" hidden="1">
      <c r="A549" s="38">
        <v>2140102</v>
      </c>
      <c r="B549" s="39" t="s">
        <v>105</v>
      </c>
      <c r="C549" s="49">
        <v>0</v>
      </c>
      <c r="D549" s="49">
        <v>0</v>
      </c>
      <c r="E549" s="49">
        <v>0</v>
      </c>
    </row>
    <row r="550" spans="1:5" ht="15" hidden="1">
      <c r="A550" s="38">
        <v>2140103</v>
      </c>
      <c r="B550" s="39" t="s">
        <v>106</v>
      </c>
      <c r="C550" s="49">
        <v>0</v>
      </c>
      <c r="D550" s="49">
        <v>0</v>
      </c>
      <c r="E550" s="49">
        <v>0</v>
      </c>
    </row>
    <row r="551" spans="1:5" ht="15" hidden="1">
      <c r="A551" s="38">
        <v>2140104</v>
      </c>
      <c r="B551" s="39" t="s">
        <v>527</v>
      </c>
      <c r="C551" s="49">
        <v>0</v>
      </c>
      <c r="D551" s="49">
        <v>0</v>
      </c>
      <c r="E551" s="49">
        <v>0</v>
      </c>
    </row>
    <row r="552" spans="1:5" ht="15" hidden="1">
      <c r="A552" s="38">
        <v>2140106</v>
      </c>
      <c r="B552" s="39" t="s">
        <v>528</v>
      </c>
      <c r="C552" s="49">
        <v>0</v>
      </c>
      <c r="D552" s="49">
        <v>0</v>
      </c>
      <c r="E552" s="49">
        <v>0</v>
      </c>
    </row>
    <row r="553" spans="1:5" ht="15" hidden="1">
      <c r="A553" s="38">
        <v>2140110</v>
      </c>
      <c r="B553" s="39" t="s">
        <v>529</v>
      </c>
      <c r="C553" s="49">
        <v>0</v>
      </c>
      <c r="D553" s="49">
        <v>0</v>
      </c>
      <c r="E553" s="49">
        <v>0</v>
      </c>
    </row>
    <row r="554" spans="1:5" ht="15">
      <c r="A554" s="38">
        <v>2140199</v>
      </c>
      <c r="B554" s="39" t="s">
        <v>530</v>
      </c>
      <c r="C554" s="49">
        <v>10</v>
      </c>
      <c r="D554" s="49">
        <v>0</v>
      </c>
      <c r="E554" s="49">
        <v>0</v>
      </c>
    </row>
    <row r="555" spans="1:5" ht="30" hidden="1">
      <c r="A555" s="41">
        <v>21404</v>
      </c>
      <c r="B555" s="41" t="s">
        <v>531</v>
      </c>
      <c r="C555" s="27">
        <f>SUM(C556:C559)</f>
        <v>0</v>
      </c>
      <c r="D555" s="27">
        <f>SUM(D556:D559)</f>
        <v>0</v>
      </c>
      <c r="E555" s="27">
        <f>SUM(E556:E559)</f>
        <v>0</v>
      </c>
    </row>
    <row r="556" spans="1:5" ht="15" hidden="1">
      <c r="A556" s="38">
        <v>2140401</v>
      </c>
      <c r="B556" s="39" t="s">
        <v>532</v>
      </c>
      <c r="C556" s="49">
        <v>0</v>
      </c>
      <c r="D556" s="49">
        <v>0</v>
      </c>
      <c r="E556" s="49">
        <v>0</v>
      </c>
    </row>
    <row r="557" spans="1:5" ht="15" hidden="1">
      <c r="A557" s="38">
        <v>2140402</v>
      </c>
      <c r="B557" s="39" t="s">
        <v>533</v>
      </c>
      <c r="C557" s="49">
        <v>0</v>
      </c>
      <c r="D557" s="49">
        <v>0</v>
      </c>
      <c r="E557" s="49">
        <v>0</v>
      </c>
    </row>
    <row r="558" spans="1:5" ht="15" hidden="1">
      <c r="A558" s="38">
        <v>2140403</v>
      </c>
      <c r="B558" s="39" t="s">
        <v>534</v>
      </c>
      <c r="C558" s="49">
        <v>0</v>
      </c>
      <c r="D558" s="49">
        <v>0</v>
      </c>
      <c r="E558" s="49">
        <v>0</v>
      </c>
    </row>
    <row r="559" spans="1:5" ht="30" hidden="1">
      <c r="A559" s="38">
        <v>2140499</v>
      </c>
      <c r="B559" s="39" t="s">
        <v>535</v>
      </c>
      <c r="C559" s="49">
        <v>0</v>
      </c>
      <c r="D559" s="49">
        <v>0</v>
      </c>
      <c r="E559" s="49">
        <v>0</v>
      </c>
    </row>
    <row r="560" spans="1:5" ht="15">
      <c r="A560" s="41">
        <v>21406</v>
      </c>
      <c r="B560" s="41" t="s">
        <v>536</v>
      </c>
      <c r="C560" s="27">
        <f>C561</f>
        <v>0</v>
      </c>
      <c r="D560" s="27">
        <f>D561</f>
        <v>0</v>
      </c>
      <c r="E560" s="27">
        <f>E561</f>
        <v>20</v>
      </c>
    </row>
    <row r="561" spans="1:5" ht="30">
      <c r="A561" s="38">
        <v>2140601</v>
      </c>
      <c r="B561" s="39" t="s">
        <v>537</v>
      </c>
      <c r="C561" s="49">
        <v>0</v>
      </c>
      <c r="D561" s="49">
        <v>0</v>
      </c>
      <c r="E561" s="49">
        <v>20</v>
      </c>
    </row>
    <row r="562" spans="1:5" ht="15" hidden="1">
      <c r="A562" s="41">
        <v>21499</v>
      </c>
      <c r="B562" s="41" t="s">
        <v>538</v>
      </c>
      <c r="C562" s="27">
        <f>C563+C564</f>
        <v>0</v>
      </c>
      <c r="D562" s="27">
        <f>D563+D564</f>
        <v>0</v>
      </c>
      <c r="E562" s="27">
        <f>E563+E564</f>
        <v>0</v>
      </c>
    </row>
    <row r="563" spans="1:5" ht="15" hidden="1">
      <c r="A563" s="38">
        <v>2149901</v>
      </c>
      <c r="B563" s="39" t="s">
        <v>539</v>
      </c>
      <c r="C563" s="49">
        <v>0</v>
      </c>
      <c r="D563" s="49">
        <v>0</v>
      </c>
      <c r="E563" s="49">
        <v>0</v>
      </c>
    </row>
    <row r="564" spans="1:5" ht="15" hidden="1">
      <c r="A564" s="38">
        <v>2149999</v>
      </c>
      <c r="B564" s="39" t="s">
        <v>540</v>
      </c>
      <c r="C564" s="49">
        <v>0</v>
      </c>
      <c r="D564" s="49">
        <v>0</v>
      </c>
      <c r="E564" s="49">
        <v>0</v>
      </c>
    </row>
    <row r="565" spans="1:5" ht="15" hidden="1">
      <c r="A565" s="41">
        <v>215</v>
      </c>
      <c r="B565" s="41" t="s">
        <v>541</v>
      </c>
      <c r="C565" s="27">
        <f>C566+C568+C572</f>
        <v>0</v>
      </c>
      <c r="D565" s="27">
        <f>D566+D568+D572</f>
        <v>0</v>
      </c>
      <c r="E565" s="27">
        <f>E566+E568+E572</f>
        <v>0</v>
      </c>
    </row>
    <row r="566" spans="1:5" ht="15" hidden="1">
      <c r="A566" s="41">
        <v>21502</v>
      </c>
      <c r="B566" s="41" t="s">
        <v>542</v>
      </c>
      <c r="C566" s="27">
        <f>C567</f>
        <v>0</v>
      </c>
      <c r="D566" s="27">
        <f>D567</f>
        <v>0</v>
      </c>
      <c r="E566" s="27">
        <f>E567</f>
        <v>0</v>
      </c>
    </row>
    <row r="567" spans="1:5" ht="15" hidden="1">
      <c r="A567" s="38">
        <v>2150299</v>
      </c>
      <c r="B567" s="39" t="s">
        <v>543</v>
      </c>
      <c r="C567" s="49">
        <v>0</v>
      </c>
      <c r="D567" s="49">
        <v>0</v>
      </c>
      <c r="E567" s="49">
        <v>0</v>
      </c>
    </row>
    <row r="568" spans="1:5" ht="15" hidden="1">
      <c r="A568" s="41">
        <v>21505</v>
      </c>
      <c r="B568" s="41" t="s">
        <v>544</v>
      </c>
      <c r="C568" s="27">
        <f>SUM(C569:C571)</f>
        <v>0</v>
      </c>
      <c r="D568" s="27">
        <f>SUM(D569:D571)</f>
        <v>0</v>
      </c>
      <c r="E568" s="27">
        <f>SUM(E569:E571)</f>
        <v>0</v>
      </c>
    </row>
    <row r="569" spans="1:5" ht="15" hidden="1">
      <c r="A569" s="38">
        <v>2150508</v>
      </c>
      <c r="B569" s="39" t="s">
        <v>545</v>
      </c>
      <c r="C569" s="49">
        <v>0</v>
      </c>
      <c r="D569" s="49">
        <v>0</v>
      </c>
      <c r="E569" s="49">
        <v>0</v>
      </c>
    </row>
    <row r="570" spans="1:5" ht="15" hidden="1">
      <c r="A570" s="38">
        <v>2150510</v>
      </c>
      <c r="B570" s="39" t="s">
        <v>546</v>
      </c>
      <c r="C570" s="49">
        <v>0</v>
      </c>
      <c r="D570" s="49">
        <v>0</v>
      </c>
      <c r="E570" s="49">
        <v>0</v>
      </c>
    </row>
    <row r="571" spans="1:5" ht="30" hidden="1">
      <c r="A571" s="38">
        <v>2150599</v>
      </c>
      <c r="B571" s="39" t="s">
        <v>547</v>
      </c>
      <c r="C571" s="49">
        <v>0</v>
      </c>
      <c r="D571" s="49">
        <v>0</v>
      </c>
      <c r="E571" s="49">
        <v>0</v>
      </c>
    </row>
    <row r="572" spans="1:5" ht="15" hidden="1">
      <c r="A572" s="41">
        <v>21508</v>
      </c>
      <c r="B572" s="41" t="s">
        <v>548</v>
      </c>
      <c r="C572" s="27">
        <f>C573+C574</f>
        <v>0</v>
      </c>
      <c r="D572" s="27">
        <f>D573+D574</f>
        <v>0</v>
      </c>
      <c r="E572" s="27">
        <f>E573+E574</f>
        <v>0</v>
      </c>
    </row>
    <row r="573" spans="1:5" ht="15" hidden="1">
      <c r="A573" s="38">
        <v>2150805</v>
      </c>
      <c r="B573" s="39" t="s">
        <v>549</v>
      </c>
      <c r="C573" s="49">
        <v>0</v>
      </c>
      <c r="D573" s="49">
        <v>0</v>
      </c>
      <c r="E573" s="49">
        <v>0</v>
      </c>
    </row>
    <row r="574" spans="1:5" ht="30" hidden="1">
      <c r="A574" s="38">
        <v>2150899</v>
      </c>
      <c r="B574" s="39" t="s">
        <v>550</v>
      </c>
      <c r="C574" s="49">
        <v>0</v>
      </c>
      <c r="D574" s="49">
        <v>0</v>
      </c>
      <c r="E574" s="49">
        <v>0</v>
      </c>
    </row>
    <row r="575" spans="1:5" ht="15">
      <c r="A575" s="41">
        <v>216</v>
      </c>
      <c r="B575" s="41" t="s">
        <v>551</v>
      </c>
      <c r="C575" s="27">
        <f>C576+C580+C582</f>
        <v>66</v>
      </c>
      <c r="D575" s="27">
        <f>D576+D580+D582</f>
        <v>44</v>
      </c>
      <c r="E575" s="27">
        <f>E576+E580+E582</f>
        <v>26.2</v>
      </c>
    </row>
    <row r="576" spans="1:5" ht="15" hidden="1">
      <c r="A576" s="41">
        <v>21602</v>
      </c>
      <c r="B576" s="41" t="s">
        <v>552</v>
      </c>
      <c r="C576" s="27">
        <f>SUM(C577:C579)</f>
        <v>0</v>
      </c>
      <c r="D576" s="27">
        <f>SUM(D577:D579)</f>
        <v>0</v>
      </c>
      <c r="E576" s="27">
        <f>SUM(E577:E579)</f>
        <v>0</v>
      </c>
    </row>
    <row r="577" spans="1:5" ht="15" hidden="1">
      <c r="A577" s="38">
        <v>2160201</v>
      </c>
      <c r="B577" s="39" t="s">
        <v>104</v>
      </c>
      <c r="C577" s="49">
        <v>0</v>
      </c>
      <c r="D577" s="49">
        <v>0</v>
      </c>
      <c r="E577" s="49">
        <v>0</v>
      </c>
    </row>
    <row r="578" spans="1:5" ht="15" hidden="1">
      <c r="A578" s="38">
        <v>2160202</v>
      </c>
      <c r="B578" s="39" t="s">
        <v>105</v>
      </c>
      <c r="C578" s="49">
        <v>0</v>
      </c>
      <c r="D578" s="49">
        <v>0</v>
      </c>
      <c r="E578" s="49">
        <v>0</v>
      </c>
    </row>
    <row r="579" spans="1:5" ht="15" hidden="1">
      <c r="A579" s="38">
        <v>2160299</v>
      </c>
      <c r="B579" s="39" t="s">
        <v>553</v>
      </c>
      <c r="C579" s="49">
        <v>0</v>
      </c>
      <c r="D579" s="49">
        <v>0</v>
      </c>
      <c r="E579" s="49">
        <v>0</v>
      </c>
    </row>
    <row r="580" spans="1:5" ht="15">
      <c r="A580" s="41">
        <v>21606</v>
      </c>
      <c r="B580" s="41" t="s">
        <v>554</v>
      </c>
      <c r="C580" s="27">
        <f t="shared" ref="C580:D585" si="0">C581</f>
        <v>11</v>
      </c>
      <c r="D580" s="27">
        <f t="shared" si="0"/>
        <v>11</v>
      </c>
      <c r="E580" s="27">
        <f t="shared" ref="E580:E585" si="1">E581</f>
        <v>0</v>
      </c>
    </row>
    <row r="581" spans="1:5" ht="15">
      <c r="A581" s="38">
        <v>2160699</v>
      </c>
      <c r="B581" s="39" t="s">
        <v>555</v>
      </c>
      <c r="C581" s="49">
        <v>11</v>
      </c>
      <c r="D581" s="49">
        <v>11</v>
      </c>
      <c r="E581" s="49">
        <v>0</v>
      </c>
    </row>
    <row r="582" spans="1:5" ht="15">
      <c r="A582" s="41">
        <v>21699</v>
      </c>
      <c r="B582" s="41" t="s">
        <v>556</v>
      </c>
      <c r="C582" s="27">
        <f t="shared" si="0"/>
        <v>55</v>
      </c>
      <c r="D582" s="27">
        <f t="shared" si="0"/>
        <v>33</v>
      </c>
      <c r="E582" s="27">
        <f t="shared" si="1"/>
        <v>26.2</v>
      </c>
    </row>
    <row r="583" spans="1:5" ht="15">
      <c r="A583" s="38">
        <v>2169999</v>
      </c>
      <c r="B583" s="39" t="s">
        <v>557</v>
      </c>
      <c r="C583" s="49">
        <v>55</v>
      </c>
      <c r="D583" s="49">
        <v>33</v>
      </c>
      <c r="E583" s="49">
        <v>26.2</v>
      </c>
    </row>
    <row r="584" spans="1:5" ht="15" hidden="1">
      <c r="A584" s="41">
        <v>217</v>
      </c>
      <c r="B584" s="41" t="s">
        <v>558</v>
      </c>
      <c r="C584" s="27">
        <f t="shared" si="0"/>
        <v>0</v>
      </c>
      <c r="D584" s="27">
        <f t="shared" si="0"/>
        <v>0</v>
      </c>
      <c r="E584" s="27">
        <f t="shared" si="1"/>
        <v>0</v>
      </c>
    </row>
    <row r="585" spans="1:5" ht="15" hidden="1">
      <c r="A585" s="41">
        <v>21799</v>
      </c>
      <c r="B585" s="41" t="s">
        <v>559</v>
      </c>
      <c r="C585" s="27">
        <f t="shared" si="0"/>
        <v>0</v>
      </c>
      <c r="D585" s="27">
        <f t="shared" si="0"/>
        <v>0</v>
      </c>
      <c r="E585" s="27">
        <f t="shared" si="1"/>
        <v>0</v>
      </c>
    </row>
    <row r="586" spans="1:5" ht="15" hidden="1">
      <c r="A586" s="38">
        <v>2179901</v>
      </c>
      <c r="B586" s="39" t="s">
        <v>560</v>
      </c>
      <c r="C586" s="49">
        <v>0</v>
      </c>
      <c r="D586" s="49">
        <v>0</v>
      </c>
      <c r="E586" s="49">
        <v>0</v>
      </c>
    </row>
    <row r="587" spans="1:5" ht="15" hidden="1">
      <c r="A587" s="41">
        <v>220</v>
      </c>
      <c r="B587" s="41" t="s">
        <v>561</v>
      </c>
      <c r="C587" s="27">
        <f>C588+C595</f>
        <v>0</v>
      </c>
      <c r="D587" s="27">
        <f>D588+D595</f>
        <v>0</v>
      </c>
      <c r="E587" s="27">
        <f>E588+E595</f>
        <v>0</v>
      </c>
    </row>
    <row r="588" spans="1:5" ht="15" hidden="1">
      <c r="A588" s="41">
        <v>22001</v>
      </c>
      <c r="B588" s="41" t="s">
        <v>562</v>
      </c>
      <c r="C588" s="27">
        <f>SUM(C589:C594)</f>
        <v>0</v>
      </c>
      <c r="D588" s="27">
        <f>SUM(D589:D594)</f>
        <v>0</v>
      </c>
      <c r="E588" s="27">
        <f>SUM(E589:E594)</f>
        <v>0</v>
      </c>
    </row>
    <row r="589" spans="1:5" ht="15" hidden="1">
      <c r="A589" s="38">
        <v>2200101</v>
      </c>
      <c r="B589" s="39" t="s">
        <v>104</v>
      </c>
      <c r="C589" s="49">
        <v>0</v>
      </c>
      <c r="D589" s="49">
        <v>0</v>
      </c>
      <c r="E589" s="49">
        <v>0</v>
      </c>
    </row>
    <row r="590" spans="1:5" ht="15" hidden="1">
      <c r="A590" s="38">
        <v>2200102</v>
      </c>
      <c r="B590" s="39" t="s">
        <v>105</v>
      </c>
      <c r="C590" s="49">
        <v>0</v>
      </c>
      <c r="D590" s="49">
        <v>0</v>
      </c>
      <c r="E590" s="49">
        <v>0</v>
      </c>
    </row>
    <row r="591" spans="1:5" ht="15" hidden="1">
      <c r="A591" s="38">
        <v>2200106</v>
      </c>
      <c r="B591" s="39" t="s">
        <v>563</v>
      </c>
      <c r="C591" s="49">
        <v>0</v>
      </c>
      <c r="D591" s="49">
        <v>0</v>
      </c>
      <c r="E591" s="49">
        <v>0</v>
      </c>
    </row>
    <row r="592" spans="1:5" ht="15" hidden="1">
      <c r="A592" s="38">
        <v>2200110</v>
      </c>
      <c r="B592" s="39" t="s">
        <v>564</v>
      </c>
      <c r="C592" s="49">
        <v>0</v>
      </c>
      <c r="D592" s="49">
        <v>0</v>
      </c>
      <c r="E592" s="49">
        <v>0</v>
      </c>
    </row>
    <row r="593" spans="1:5" ht="15" hidden="1">
      <c r="A593" s="38">
        <v>2200114</v>
      </c>
      <c r="B593" s="39" t="s">
        <v>565</v>
      </c>
      <c r="C593" s="49">
        <v>0</v>
      </c>
      <c r="D593" s="49">
        <v>0</v>
      </c>
      <c r="E593" s="49">
        <v>0</v>
      </c>
    </row>
    <row r="594" spans="1:5" ht="15" hidden="1">
      <c r="A594" s="38">
        <v>2200150</v>
      </c>
      <c r="B594" s="39" t="s">
        <v>122</v>
      </c>
      <c r="C594" s="49">
        <v>0</v>
      </c>
      <c r="D594" s="49">
        <v>0</v>
      </c>
      <c r="E594" s="49">
        <v>0</v>
      </c>
    </row>
    <row r="595" spans="1:5" ht="15" hidden="1">
      <c r="A595" s="41">
        <v>22005</v>
      </c>
      <c r="B595" s="41" t="s">
        <v>566</v>
      </c>
      <c r="C595" s="27">
        <f>SUM(C596:C598)</f>
        <v>0</v>
      </c>
      <c r="D595" s="27">
        <f>SUM(D596:D598)</f>
        <v>0</v>
      </c>
      <c r="E595" s="27">
        <f>SUM(E596:E598)</f>
        <v>0</v>
      </c>
    </row>
    <row r="596" spans="1:5" ht="15" hidden="1">
      <c r="A596" s="38">
        <v>2200504</v>
      </c>
      <c r="B596" s="39" t="s">
        <v>567</v>
      </c>
      <c r="C596" s="49">
        <v>0</v>
      </c>
      <c r="D596" s="49">
        <v>0</v>
      </c>
      <c r="E596" s="49">
        <v>0</v>
      </c>
    </row>
    <row r="597" spans="1:5" ht="15" hidden="1">
      <c r="A597" s="38">
        <v>2200509</v>
      </c>
      <c r="B597" s="39" t="s">
        <v>568</v>
      </c>
      <c r="C597" s="49">
        <v>0</v>
      </c>
      <c r="D597" s="49">
        <v>0</v>
      </c>
      <c r="E597" s="49">
        <v>0</v>
      </c>
    </row>
    <row r="598" spans="1:5" ht="15" hidden="1">
      <c r="A598" s="38">
        <v>2200510</v>
      </c>
      <c r="B598" s="39" t="s">
        <v>569</v>
      </c>
      <c r="C598" s="49">
        <v>0</v>
      </c>
      <c r="D598" s="49">
        <v>0</v>
      </c>
      <c r="E598" s="49">
        <v>0</v>
      </c>
    </row>
    <row r="599" spans="1:5" ht="18" customHeight="1">
      <c r="A599" s="41">
        <v>221</v>
      </c>
      <c r="B599" s="41" t="s">
        <v>570</v>
      </c>
      <c r="C599" s="27">
        <f>C600+C603+C608</f>
        <v>857</v>
      </c>
      <c r="D599" s="27">
        <f>D600+D603+D608</f>
        <v>857</v>
      </c>
      <c r="E599" s="27">
        <f>E600+E603+E608</f>
        <v>797.98</v>
      </c>
    </row>
    <row r="600" spans="1:5" ht="15" hidden="1">
      <c r="A600" s="41">
        <v>22101</v>
      </c>
      <c r="B600" s="41" t="s">
        <v>571</v>
      </c>
      <c r="C600" s="27">
        <f>C601+C602</f>
        <v>0</v>
      </c>
      <c r="D600" s="27">
        <f>D601+D602</f>
        <v>0</v>
      </c>
      <c r="E600" s="27">
        <f>E601+E602</f>
        <v>0</v>
      </c>
    </row>
    <row r="601" spans="1:5" ht="15" hidden="1">
      <c r="A601" s="38">
        <v>2210103</v>
      </c>
      <c r="B601" s="39" t="s">
        <v>572</v>
      </c>
      <c r="C601" s="49">
        <v>0</v>
      </c>
      <c r="D601" s="49">
        <v>0</v>
      </c>
      <c r="E601" s="49">
        <v>0</v>
      </c>
    </row>
    <row r="602" spans="1:5" ht="15" hidden="1">
      <c r="A602" s="38">
        <v>2210105</v>
      </c>
      <c r="B602" s="39" t="s">
        <v>573</v>
      </c>
      <c r="C602" s="49">
        <v>0</v>
      </c>
      <c r="D602" s="49">
        <v>0</v>
      </c>
      <c r="E602" s="49">
        <v>0</v>
      </c>
    </row>
    <row r="603" spans="1:5" ht="15">
      <c r="A603" s="41">
        <v>22102</v>
      </c>
      <c r="B603" s="41" t="s">
        <v>574</v>
      </c>
      <c r="C603" s="27">
        <f>SUM(C604:C607)</f>
        <v>857</v>
      </c>
      <c r="D603" s="27">
        <f>SUM(D604:D607)</f>
        <v>857</v>
      </c>
      <c r="E603" s="27">
        <f>SUM(E604:E607)</f>
        <v>797.98</v>
      </c>
    </row>
    <row r="604" spans="1:5" ht="15">
      <c r="A604" s="38">
        <v>2210201</v>
      </c>
      <c r="B604" s="39" t="s">
        <v>575</v>
      </c>
      <c r="C604" s="50">
        <v>624</v>
      </c>
      <c r="D604" s="50">
        <v>624</v>
      </c>
      <c r="E604" s="50">
        <v>574.03</v>
      </c>
    </row>
    <row r="605" spans="1:5" ht="15" hidden="1">
      <c r="A605" s="38">
        <v>221020101</v>
      </c>
      <c r="B605" s="39" t="s">
        <v>576</v>
      </c>
      <c r="C605" s="49">
        <v>0</v>
      </c>
      <c r="D605" s="49">
        <v>0</v>
      </c>
      <c r="E605" s="49">
        <v>0</v>
      </c>
    </row>
    <row r="606" spans="1:5" ht="15" hidden="1">
      <c r="A606" s="38">
        <v>221020102</v>
      </c>
      <c r="B606" s="39" t="s">
        <v>577</v>
      </c>
      <c r="C606" s="49">
        <v>0</v>
      </c>
      <c r="D606" s="49">
        <v>0</v>
      </c>
      <c r="E606" s="49">
        <v>0</v>
      </c>
    </row>
    <row r="607" spans="1:5" ht="15">
      <c r="A607" s="38">
        <v>2210203</v>
      </c>
      <c r="B607" s="39" t="s">
        <v>766</v>
      </c>
      <c r="C607" s="49">
        <v>233</v>
      </c>
      <c r="D607" s="49">
        <v>233</v>
      </c>
      <c r="E607" s="49">
        <v>223.95</v>
      </c>
    </row>
    <row r="608" spans="1:5" ht="15" hidden="1">
      <c r="A608" s="41">
        <v>22103</v>
      </c>
      <c r="B608" s="41" t="s">
        <v>578</v>
      </c>
      <c r="C608" s="27">
        <f>C609+C610</f>
        <v>0</v>
      </c>
      <c r="D608" s="27">
        <f>D609+D610</f>
        <v>0</v>
      </c>
      <c r="E608" s="27">
        <f>E609+E610</f>
        <v>0</v>
      </c>
    </row>
    <row r="609" spans="1:5" ht="15" hidden="1">
      <c r="A609" s="38">
        <v>2210302</v>
      </c>
      <c r="B609" s="39" t="s">
        <v>579</v>
      </c>
      <c r="C609" s="49">
        <v>0</v>
      </c>
      <c r="D609" s="49">
        <v>0</v>
      </c>
      <c r="E609" s="49">
        <v>0</v>
      </c>
    </row>
    <row r="610" spans="1:5" ht="15" hidden="1">
      <c r="A610" s="38">
        <v>2210399</v>
      </c>
      <c r="B610" s="39" t="s">
        <v>580</v>
      </c>
      <c r="C610" s="49">
        <v>0</v>
      </c>
      <c r="D610" s="49">
        <v>0</v>
      </c>
      <c r="E610" s="49">
        <v>0</v>
      </c>
    </row>
    <row r="611" spans="1:5" ht="15" hidden="1">
      <c r="A611" s="41">
        <v>222</v>
      </c>
      <c r="B611" s="41" t="s">
        <v>581</v>
      </c>
      <c r="C611" s="27">
        <f>C612+C619+C624</f>
        <v>0</v>
      </c>
      <c r="D611" s="27">
        <f>D612+D619+D624</f>
        <v>0</v>
      </c>
      <c r="E611" s="27">
        <f>E612+E619+E624</f>
        <v>0</v>
      </c>
    </row>
    <row r="612" spans="1:5" ht="15" hidden="1">
      <c r="A612" s="41">
        <v>22201</v>
      </c>
      <c r="B612" s="41" t="s">
        <v>582</v>
      </c>
      <c r="C612" s="27">
        <f>SUM(C613:C618)</f>
        <v>0</v>
      </c>
      <c r="D612" s="27">
        <f>SUM(D613:D618)</f>
        <v>0</v>
      </c>
      <c r="E612" s="27">
        <f>SUM(E613:E618)</f>
        <v>0</v>
      </c>
    </row>
    <row r="613" spans="1:5" ht="15" hidden="1">
      <c r="A613" s="38">
        <v>2220101</v>
      </c>
      <c r="B613" s="39" t="s">
        <v>104</v>
      </c>
      <c r="C613" s="49">
        <v>0</v>
      </c>
      <c r="D613" s="49">
        <v>0</v>
      </c>
      <c r="E613" s="49">
        <v>0</v>
      </c>
    </row>
    <row r="614" spans="1:5" ht="15" hidden="1">
      <c r="A614" s="38">
        <v>2220102</v>
      </c>
      <c r="B614" s="39" t="s">
        <v>105</v>
      </c>
      <c r="C614" s="49">
        <v>0</v>
      </c>
      <c r="D614" s="49">
        <v>0</v>
      </c>
      <c r="E614" s="49">
        <v>0</v>
      </c>
    </row>
    <row r="615" spans="1:5" ht="15" hidden="1">
      <c r="A615" s="38">
        <v>2220106</v>
      </c>
      <c r="B615" s="39" t="s">
        <v>583</v>
      </c>
      <c r="C615" s="49">
        <v>0</v>
      </c>
      <c r="D615" s="49">
        <v>0</v>
      </c>
      <c r="E615" s="49">
        <v>0</v>
      </c>
    </row>
    <row r="616" spans="1:5" ht="15" hidden="1">
      <c r="A616" s="38">
        <v>2220115</v>
      </c>
      <c r="B616" s="39" t="s">
        <v>820</v>
      </c>
      <c r="C616" s="49">
        <v>0</v>
      </c>
      <c r="D616" s="49">
        <v>0</v>
      </c>
      <c r="E616" s="49">
        <v>0</v>
      </c>
    </row>
    <row r="617" spans="1:5" ht="15" hidden="1">
      <c r="A617" s="38">
        <v>2220150</v>
      </c>
      <c r="B617" s="39" t="s">
        <v>122</v>
      </c>
      <c r="C617" s="49">
        <v>0</v>
      </c>
      <c r="D617" s="49">
        <v>0</v>
      </c>
      <c r="E617" s="49">
        <v>0</v>
      </c>
    </row>
    <row r="618" spans="1:5" ht="15" hidden="1">
      <c r="A618" s="38">
        <v>2220199</v>
      </c>
      <c r="B618" s="39" t="s">
        <v>584</v>
      </c>
      <c r="C618" s="49">
        <v>0</v>
      </c>
      <c r="D618" s="49">
        <v>0</v>
      </c>
      <c r="E618" s="49">
        <v>0</v>
      </c>
    </row>
    <row r="619" spans="1:5" ht="15" hidden="1">
      <c r="A619" s="41">
        <v>22204</v>
      </c>
      <c r="B619" s="41" t="s">
        <v>585</v>
      </c>
      <c r="C619" s="27">
        <f>SUM(C620:C623)</f>
        <v>0</v>
      </c>
      <c r="D619" s="27">
        <f>SUM(D620:D623)</f>
        <v>0</v>
      </c>
      <c r="E619" s="27">
        <f>SUM(E620:E623)</f>
        <v>0</v>
      </c>
    </row>
    <row r="620" spans="1:5" ht="15" hidden="1">
      <c r="A620" s="38">
        <v>2220401</v>
      </c>
      <c r="B620" s="39" t="s">
        <v>586</v>
      </c>
      <c r="C620" s="49">
        <v>0</v>
      </c>
      <c r="D620" s="49">
        <v>0</v>
      </c>
      <c r="E620" s="49">
        <v>0</v>
      </c>
    </row>
    <row r="621" spans="1:5" ht="15" hidden="1">
      <c r="A621" s="38">
        <v>2220402</v>
      </c>
      <c r="B621" s="39" t="s">
        <v>587</v>
      </c>
      <c r="C621" s="49">
        <v>0</v>
      </c>
      <c r="D621" s="49">
        <v>0</v>
      </c>
      <c r="E621" s="49">
        <v>0</v>
      </c>
    </row>
    <row r="622" spans="1:5" ht="15" hidden="1">
      <c r="A622" s="38">
        <v>2220403</v>
      </c>
      <c r="B622" s="39" t="s">
        <v>588</v>
      </c>
      <c r="C622" s="49">
        <v>0</v>
      </c>
      <c r="D622" s="49">
        <v>0</v>
      </c>
      <c r="E622" s="49">
        <v>0</v>
      </c>
    </row>
    <row r="623" spans="1:5" ht="15" hidden="1">
      <c r="A623" s="38">
        <v>2220499</v>
      </c>
      <c r="B623" s="39" t="s">
        <v>589</v>
      </c>
      <c r="C623" s="49">
        <v>0</v>
      </c>
      <c r="D623" s="49">
        <v>0</v>
      </c>
      <c r="E623" s="49">
        <v>0</v>
      </c>
    </row>
    <row r="624" spans="1:5" ht="15" hidden="1">
      <c r="A624" s="41">
        <v>22205</v>
      </c>
      <c r="B624" s="41" t="s">
        <v>590</v>
      </c>
      <c r="C624" s="27">
        <f>C626</f>
        <v>0</v>
      </c>
      <c r="D624" s="27">
        <f>D626</f>
        <v>0</v>
      </c>
      <c r="E624" s="27">
        <f>E626</f>
        <v>0</v>
      </c>
    </row>
    <row r="625" spans="1:5" ht="15" hidden="1">
      <c r="A625" s="38">
        <v>2220503</v>
      </c>
      <c r="B625" s="38" t="s">
        <v>591</v>
      </c>
      <c r="C625" s="49">
        <v>0</v>
      </c>
      <c r="D625" s="49">
        <v>0</v>
      </c>
      <c r="E625" s="49">
        <v>0</v>
      </c>
    </row>
    <row r="626" spans="1:5" ht="15" hidden="1">
      <c r="A626" s="38">
        <v>2220509</v>
      </c>
      <c r="B626" s="39" t="s">
        <v>592</v>
      </c>
      <c r="C626" s="49">
        <v>0</v>
      </c>
      <c r="D626" s="49">
        <v>0</v>
      </c>
      <c r="E626" s="49">
        <v>0</v>
      </c>
    </row>
    <row r="627" spans="1:5" ht="15">
      <c r="A627" s="41">
        <v>224</v>
      </c>
      <c r="B627" s="41" t="s">
        <v>593</v>
      </c>
      <c r="C627" s="27">
        <f>C628+C634+C637+C639+C641+C646</f>
        <v>73</v>
      </c>
      <c r="D627" s="27">
        <f>D628+D634+D637+D639+D641+D646</f>
        <v>73</v>
      </c>
      <c r="E627" s="27">
        <f>E628+E634+E637+E639+E641+E646</f>
        <v>72.03</v>
      </c>
    </row>
    <row r="628" spans="1:5" ht="15">
      <c r="A628" s="41">
        <v>22401</v>
      </c>
      <c r="B628" s="41" t="s">
        <v>594</v>
      </c>
      <c r="C628" s="27">
        <f>SUM(C629:C633)</f>
        <v>24</v>
      </c>
      <c r="D628" s="27">
        <f>SUM(D629:D633)</f>
        <v>24</v>
      </c>
      <c r="E628" s="27">
        <f>SUM(E629:E633)</f>
        <v>19.21</v>
      </c>
    </row>
    <row r="629" spans="1:5" ht="15" hidden="1">
      <c r="A629" s="38">
        <v>2240101</v>
      </c>
      <c r="B629" s="39" t="s">
        <v>104</v>
      </c>
      <c r="C629" s="49">
        <v>0</v>
      </c>
      <c r="D629" s="49">
        <v>0</v>
      </c>
      <c r="E629" s="49">
        <v>0</v>
      </c>
    </row>
    <row r="630" spans="1:5" ht="15" hidden="1">
      <c r="A630" s="38">
        <v>2240102</v>
      </c>
      <c r="B630" s="39" t="s">
        <v>105</v>
      </c>
      <c r="C630" s="49">
        <v>0</v>
      </c>
      <c r="D630" s="49">
        <v>0</v>
      </c>
      <c r="E630" s="49">
        <v>0</v>
      </c>
    </row>
    <row r="631" spans="1:5" ht="15" hidden="1">
      <c r="A631" s="38">
        <v>2240103</v>
      </c>
      <c r="B631" s="39" t="s">
        <v>106</v>
      </c>
      <c r="C631" s="49">
        <v>0</v>
      </c>
      <c r="D631" s="49">
        <v>0</v>
      </c>
      <c r="E631" s="49">
        <v>0</v>
      </c>
    </row>
    <row r="632" spans="1:5" ht="15">
      <c r="A632" s="38">
        <v>2240106</v>
      </c>
      <c r="B632" s="39" t="s">
        <v>595</v>
      </c>
      <c r="C632" s="49">
        <v>10</v>
      </c>
      <c r="D632" s="49">
        <v>10</v>
      </c>
      <c r="E632" s="49">
        <v>5</v>
      </c>
    </row>
    <row r="633" spans="1:5" ht="15">
      <c r="A633" s="38">
        <v>2240199</v>
      </c>
      <c r="B633" s="39" t="s">
        <v>596</v>
      </c>
      <c r="C633" s="49">
        <v>14</v>
      </c>
      <c r="D633" s="49">
        <v>14</v>
      </c>
      <c r="E633" s="49">
        <v>14.21</v>
      </c>
    </row>
    <row r="634" spans="1:5" ht="15">
      <c r="A634" s="41">
        <v>22402</v>
      </c>
      <c r="B634" s="41" t="s">
        <v>821</v>
      </c>
      <c r="C634" s="27">
        <f>C635+C636</f>
        <v>49</v>
      </c>
      <c r="D634" s="27">
        <f>D635+D636</f>
        <v>49</v>
      </c>
      <c r="E634" s="27">
        <f>E635+E636</f>
        <v>51.82</v>
      </c>
    </row>
    <row r="635" spans="1:5" ht="15" hidden="1">
      <c r="A635" s="38">
        <v>2240201</v>
      </c>
      <c r="B635" s="39" t="s">
        <v>104</v>
      </c>
      <c r="C635" s="49">
        <v>0</v>
      </c>
      <c r="D635" s="49">
        <v>0</v>
      </c>
      <c r="E635" s="49">
        <v>0</v>
      </c>
    </row>
    <row r="636" spans="1:5" ht="15">
      <c r="A636" s="38">
        <v>2240299</v>
      </c>
      <c r="B636" s="39" t="s">
        <v>822</v>
      </c>
      <c r="C636" s="49">
        <v>49</v>
      </c>
      <c r="D636" s="49">
        <v>49</v>
      </c>
      <c r="E636" s="49">
        <v>51.82</v>
      </c>
    </row>
    <row r="637" spans="1:5" ht="15" hidden="1">
      <c r="A637" s="41">
        <v>22403</v>
      </c>
      <c r="B637" s="41" t="s">
        <v>597</v>
      </c>
      <c r="C637" s="27">
        <f>C638</f>
        <v>0</v>
      </c>
      <c r="D637" s="27">
        <f>D638</f>
        <v>0</v>
      </c>
      <c r="E637" s="27">
        <f>E638</f>
        <v>0</v>
      </c>
    </row>
    <row r="638" spans="1:5" ht="15" hidden="1">
      <c r="A638" s="38">
        <v>2240399</v>
      </c>
      <c r="B638" s="39" t="s">
        <v>598</v>
      </c>
      <c r="C638" s="50">
        <v>0</v>
      </c>
      <c r="D638" s="50">
        <v>0</v>
      </c>
      <c r="E638" s="49">
        <v>0</v>
      </c>
    </row>
    <row r="639" spans="1:5" ht="15" hidden="1">
      <c r="A639" s="41">
        <v>22406</v>
      </c>
      <c r="B639" s="41" t="s">
        <v>599</v>
      </c>
      <c r="C639" s="27">
        <f>C640</f>
        <v>0</v>
      </c>
      <c r="D639" s="27">
        <f>D640</f>
        <v>0</v>
      </c>
      <c r="E639" s="27">
        <f>E640</f>
        <v>0</v>
      </c>
    </row>
    <row r="640" spans="1:5" ht="15" hidden="1">
      <c r="A640" s="38">
        <v>2240601</v>
      </c>
      <c r="B640" s="39" t="s">
        <v>600</v>
      </c>
      <c r="C640" s="49">
        <v>0</v>
      </c>
      <c r="D640" s="49">
        <v>0</v>
      </c>
      <c r="E640" s="49">
        <v>0</v>
      </c>
    </row>
    <row r="641" spans="1:5" ht="15">
      <c r="A641" s="41">
        <v>22407</v>
      </c>
      <c r="B641" s="41" t="s">
        <v>601</v>
      </c>
      <c r="C641" s="27">
        <f>SUM(C642:C645)</f>
        <v>0</v>
      </c>
      <c r="D641" s="27">
        <f>SUM(D642:D645)</f>
        <v>0</v>
      </c>
      <c r="E641" s="27">
        <f>SUM(E642:E645)</f>
        <v>1</v>
      </c>
    </row>
    <row r="642" spans="1:5" ht="15" hidden="1">
      <c r="A642" s="38">
        <v>2240701</v>
      </c>
      <c r="B642" s="39" t="s">
        <v>602</v>
      </c>
      <c r="C642" s="49">
        <v>0</v>
      </c>
      <c r="D642" s="49">
        <v>0</v>
      </c>
      <c r="E642" s="49">
        <v>0</v>
      </c>
    </row>
    <row r="643" spans="1:5" ht="15" hidden="1">
      <c r="A643" s="38">
        <v>2240702</v>
      </c>
      <c r="B643" s="39" t="s">
        <v>603</v>
      </c>
      <c r="C643" s="49">
        <v>0</v>
      </c>
      <c r="D643" s="49">
        <v>0</v>
      </c>
      <c r="E643" s="49">
        <v>0</v>
      </c>
    </row>
    <row r="644" spans="1:5" ht="15" hidden="1">
      <c r="A644" s="38">
        <v>2240704</v>
      </c>
      <c r="B644" s="39" t="s">
        <v>604</v>
      </c>
      <c r="C644" s="49">
        <v>0</v>
      </c>
      <c r="D644" s="49">
        <v>0</v>
      </c>
      <c r="E644" s="49">
        <v>0</v>
      </c>
    </row>
    <row r="645" spans="1:5" ht="30">
      <c r="A645" s="38">
        <v>2240799</v>
      </c>
      <c r="B645" s="39" t="s">
        <v>823</v>
      </c>
      <c r="C645" s="49">
        <v>0</v>
      </c>
      <c r="D645" s="49">
        <v>0</v>
      </c>
      <c r="E645" s="49">
        <v>1</v>
      </c>
    </row>
    <row r="646" spans="1:5" ht="15" hidden="1">
      <c r="A646" s="51">
        <v>22499</v>
      </c>
      <c r="B646" s="51" t="s">
        <v>605</v>
      </c>
      <c r="C646" s="27"/>
      <c r="D646" s="27"/>
      <c r="E646" s="27"/>
    </row>
    <row r="647" spans="1:5" ht="15" hidden="1">
      <c r="A647" s="41">
        <v>227</v>
      </c>
      <c r="B647" s="41" t="s">
        <v>606</v>
      </c>
      <c r="C647" s="27">
        <v>0</v>
      </c>
      <c r="D647" s="27">
        <v>0</v>
      </c>
      <c r="E647" s="27">
        <v>0</v>
      </c>
    </row>
    <row r="648" spans="1:5" ht="15">
      <c r="A648" s="41">
        <v>229</v>
      </c>
      <c r="B648" s="41" t="s">
        <v>824</v>
      </c>
      <c r="C648" s="27">
        <v>0</v>
      </c>
      <c r="D648" s="27">
        <v>0</v>
      </c>
      <c r="E648" s="27">
        <v>0</v>
      </c>
    </row>
    <row r="649" spans="1:5" ht="15">
      <c r="A649" s="41">
        <v>22902</v>
      </c>
      <c r="B649" s="41" t="s">
        <v>608</v>
      </c>
      <c r="C649" s="27">
        <v>0</v>
      </c>
      <c r="D649" s="27">
        <v>0</v>
      </c>
      <c r="E649" s="27">
        <v>0</v>
      </c>
    </row>
    <row r="650" spans="1:5" ht="15">
      <c r="A650" s="41">
        <v>22999</v>
      </c>
      <c r="B650" s="41" t="s">
        <v>609</v>
      </c>
      <c r="C650" s="27">
        <f>C651</f>
        <v>0</v>
      </c>
      <c r="D650" s="27">
        <f>D651</f>
        <v>0</v>
      </c>
      <c r="E650" s="27">
        <f>E651</f>
        <v>20</v>
      </c>
    </row>
    <row r="651" spans="1:5" ht="15">
      <c r="A651" s="38">
        <v>2299999</v>
      </c>
      <c r="B651" s="39" t="s">
        <v>607</v>
      </c>
      <c r="C651" s="49">
        <v>0</v>
      </c>
      <c r="D651" s="49">
        <v>0</v>
      </c>
      <c r="E651" s="49">
        <v>20</v>
      </c>
    </row>
    <row r="652" spans="1:5" ht="15" hidden="1">
      <c r="A652" s="41">
        <v>232</v>
      </c>
      <c r="B652" s="41" t="s">
        <v>610</v>
      </c>
      <c r="C652" s="27">
        <f t="shared" ref="C652:E653" si="2">C653</f>
        <v>0</v>
      </c>
      <c r="D652" s="27">
        <f t="shared" si="2"/>
        <v>0</v>
      </c>
      <c r="E652" s="27">
        <f t="shared" si="2"/>
        <v>0</v>
      </c>
    </row>
    <row r="653" spans="1:5" ht="15" hidden="1">
      <c r="A653" s="41">
        <v>23203</v>
      </c>
      <c r="B653" s="41" t="s">
        <v>611</v>
      </c>
      <c r="C653" s="27">
        <f t="shared" si="2"/>
        <v>0</v>
      </c>
      <c r="D653" s="27">
        <f t="shared" si="2"/>
        <v>0</v>
      </c>
      <c r="E653" s="27">
        <f t="shared" si="2"/>
        <v>0</v>
      </c>
    </row>
    <row r="654" spans="1:5" ht="15" hidden="1">
      <c r="A654" s="38">
        <v>2320301</v>
      </c>
      <c r="B654" s="39" t="s">
        <v>612</v>
      </c>
      <c r="C654" s="49">
        <v>0</v>
      </c>
      <c r="D654" s="49">
        <v>0</v>
      </c>
      <c r="E654" s="49"/>
    </row>
    <row r="655" spans="1:5" ht="15" hidden="1">
      <c r="A655" s="41">
        <v>233</v>
      </c>
      <c r="B655" s="41" t="s">
        <v>613</v>
      </c>
      <c r="C655" s="27">
        <f>C656</f>
        <v>0</v>
      </c>
      <c r="D655" s="27">
        <f>D656</f>
        <v>0</v>
      </c>
      <c r="E655" s="27">
        <f>E656</f>
        <v>0</v>
      </c>
    </row>
    <row r="656" spans="1:5" ht="30" hidden="1">
      <c r="A656" s="41">
        <v>23303</v>
      </c>
      <c r="B656" s="41" t="s">
        <v>614</v>
      </c>
      <c r="C656" s="27">
        <v>0</v>
      </c>
      <c r="D656" s="27">
        <v>0</v>
      </c>
      <c r="E656" s="27">
        <v>0</v>
      </c>
    </row>
    <row r="657" spans="1:6" ht="15">
      <c r="A657" s="40" t="s">
        <v>54</v>
      </c>
      <c r="B657" s="41"/>
      <c r="C657" s="27">
        <f>C658+C659</f>
        <v>1006.378439531352</v>
      </c>
      <c r="D657" s="27">
        <f>D658+D659</f>
        <v>1006.378439531352</v>
      </c>
      <c r="E657" s="27">
        <f>E658+E659</f>
        <v>1988.98</v>
      </c>
    </row>
    <row r="658" spans="1:6" ht="15">
      <c r="A658" s="41">
        <v>2300601</v>
      </c>
      <c r="B658" s="37" t="s">
        <v>615</v>
      </c>
      <c r="C658" s="27">
        <v>0</v>
      </c>
      <c r="D658" s="27">
        <v>0</v>
      </c>
      <c r="E658" s="27"/>
    </row>
    <row r="659" spans="1:6" ht="15">
      <c r="A659" s="41">
        <v>2300602</v>
      </c>
      <c r="B659" s="37" t="s">
        <v>616</v>
      </c>
      <c r="C659" s="27">
        <f>C660+C661+C663+C662</f>
        <v>1006.378439531352</v>
      </c>
      <c r="D659" s="27">
        <f>D660+D661+D663+D662</f>
        <v>1006.378439531352</v>
      </c>
      <c r="E659" s="27">
        <f>E660+E661+E663+E662</f>
        <v>1988.98</v>
      </c>
    </row>
    <row r="660" spans="1:6" ht="15">
      <c r="A660" s="38"/>
      <c r="B660" s="39" t="s">
        <v>617</v>
      </c>
      <c r="C660" s="49">
        <v>722.18979999999999</v>
      </c>
      <c r="D660" s="49">
        <v>722.18979999999999</v>
      </c>
      <c r="E660" s="49">
        <v>722.19</v>
      </c>
    </row>
    <row r="661" spans="1:6" ht="30">
      <c r="A661" s="38"/>
      <c r="B661" s="39" t="s">
        <v>618</v>
      </c>
      <c r="C661" s="49">
        <v>0</v>
      </c>
      <c r="D661" s="49">
        <v>0</v>
      </c>
      <c r="E661" s="49">
        <v>0</v>
      </c>
    </row>
    <row r="662" spans="1:6" ht="15">
      <c r="A662" s="38"/>
      <c r="B662" s="101" t="s">
        <v>797</v>
      </c>
      <c r="C662" s="49">
        <v>224.18863953135201</v>
      </c>
      <c r="D662" s="49">
        <v>224.18863953135201</v>
      </c>
      <c r="E662" s="49">
        <v>338.79</v>
      </c>
    </row>
    <row r="663" spans="1:6" ht="15">
      <c r="A663" s="38"/>
      <c r="B663" s="39" t="s">
        <v>619</v>
      </c>
      <c r="C663" s="49">
        <v>60</v>
      </c>
      <c r="D663" s="49">
        <v>60</v>
      </c>
      <c r="E663" s="49">
        <v>928</v>
      </c>
    </row>
    <row r="664" spans="1:6" ht="15" hidden="1">
      <c r="A664" s="42">
        <v>2300201</v>
      </c>
      <c r="B664" s="39" t="s">
        <v>620</v>
      </c>
      <c r="C664" s="49"/>
      <c r="D664" s="49"/>
      <c r="E664" s="49"/>
    </row>
    <row r="665" spans="1:6" ht="15" hidden="1">
      <c r="A665" s="42">
        <v>2300299</v>
      </c>
      <c r="B665" s="39" t="s">
        <v>621</v>
      </c>
      <c r="C665" s="49"/>
      <c r="D665" s="49"/>
      <c r="E665" s="49"/>
    </row>
    <row r="666" spans="1:6" ht="15">
      <c r="A666" s="40" t="s">
        <v>56</v>
      </c>
      <c r="B666" s="41"/>
      <c r="C666" s="54">
        <f>C667</f>
        <v>0</v>
      </c>
      <c r="D666" s="54">
        <v>0</v>
      </c>
      <c r="E666" s="54">
        <f>E667</f>
        <v>0</v>
      </c>
    </row>
    <row r="667" spans="1:6" ht="15" hidden="1">
      <c r="A667" s="38">
        <v>23103</v>
      </c>
      <c r="B667" s="38" t="s">
        <v>622</v>
      </c>
      <c r="C667" s="50">
        <f>C668</f>
        <v>0</v>
      </c>
      <c r="D667" s="50"/>
      <c r="E667" s="50">
        <f>E668</f>
        <v>0</v>
      </c>
    </row>
    <row r="668" spans="1:6" ht="15" hidden="1">
      <c r="A668" s="38">
        <v>2310301</v>
      </c>
      <c r="B668" s="39" t="s">
        <v>623</v>
      </c>
      <c r="C668" s="49"/>
      <c r="D668" s="49"/>
      <c r="E668" s="49"/>
    </row>
    <row r="669" spans="1:6" ht="15">
      <c r="A669" s="123" t="s">
        <v>58</v>
      </c>
      <c r="B669" s="124"/>
      <c r="C669" s="27">
        <f>C670</f>
        <v>0</v>
      </c>
      <c r="D669" s="27">
        <v>0</v>
      </c>
      <c r="E669" s="27">
        <f>E670</f>
        <v>0</v>
      </c>
    </row>
    <row r="670" spans="1:6" ht="15" hidden="1">
      <c r="A670" s="38">
        <v>23009</v>
      </c>
      <c r="B670" s="44" t="s">
        <v>624</v>
      </c>
      <c r="C670" s="49"/>
      <c r="D670" s="49"/>
      <c r="E670" s="50"/>
    </row>
    <row r="671" spans="1:6" ht="15">
      <c r="A671" s="116" t="s">
        <v>60</v>
      </c>
      <c r="B671" s="116"/>
      <c r="C671" s="27">
        <v>0</v>
      </c>
      <c r="D671" s="27">
        <v>0</v>
      </c>
      <c r="E671" s="27">
        <v>0</v>
      </c>
      <c r="F671" s="55"/>
    </row>
    <row r="672" spans="1:6" ht="15">
      <c r="A672" s="125" t="s">
        <v>625</v>
      </c>
      <c r="B672" s="125"/>
      <c r="C672" s="27">
        <f>C5+C657</f>
        <v>17601.378439531352</v>
      </c>
      <c r="D672" s="27">
        <f>D5+D657</f>
        <v>17601.378439531352</v>
      </c>
      <c r="E672" s="27">
        <f>E5+E657</f>
        <v>17390.670000000002</v>
      </c>
    </row>
  </sheetData>
  <mergeCells count="4">
    <mergeCell ref="A2:E2"/>
    <mergeCell ref="A5:B5"/>
    <mergeCell ref="A669:B669"/>
    <mergeCell ref="A672:B672"/>
  </mergeCells>
  <phoneticPr fontId="2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76"/>
  <sheetViews>
    <sheetView workbookViewId="0">
      <selection activeCell="E37" sqref="E37"/>
    </sheetView>
  </sheetViews>
  <sheetFormatPr defaultColWidth="9" defaultRowHeight="14.4"/>
  <cols>
    <col min="1" max="1" width="11.44140625" style="28" customWidth="1"/>
    <col min="2" max="2" width="33" style="28" customWidth="1"/>
    <col min="3" max="3" width="15.88671875" style="29" customWidth="1"/>
    <col min="4" max="4" width="18.21875" style="29" customWidth="1"/>
    <col min="5" max="5" width="20.6640625" style="29" customWidth="1"/>
    <col min="6" max="6" width="9" style="28"/>
    <col min="7" max="7" width="27.77734375" style="28" customWidth="1"/>
    <col min="8" max="16384" width="9" style="28"/>
  </cols>
  <sheetData>
    <row r="1" spans="1:5">
      <c r="A1" s="28" t="s">
        <v>626</v>
      </c>
    </row>
    <row r="2" spans="1:5" ht="53.1" customHeight="1">
      <c r="A2" s="128" t="s">
        <v>827</v>
      </c>
      <c r="B2" s="128"/>
      <c r="C2" s="129"/>
      <c r="D2" s="129"/>
      <c r="E2" s="129"/>
    </row>
    <row r="3" spans="1:5">
      <c r="E3" s="30" t="s">
        <v>1</v>
      </c>
    </row>
    <row r="4" spans="1:5" ht="18" customHeight="1">
      <c r="A4" s="4" t="s">
        <v>99</v>
      </c>
      <c r="B4" s="4" t="s">
        <v>100</v>
      </c>
      <c r="C4" s="111" t="s">
        <v>804</v>
      </c>
      <c r="D4" s="111" t="s">
        <v>812</v>
      </c>
      <c r="E4" s="4" t="s">
        <v>805</v>
      </c>
    </row>
    <row r="5" spans="1:5" ht="15">
      <c r="A5" s="126" t="s">
        <v>101</v>
      </c>
      <c r="B5" s="127"/>
      <c r="C5" s="31">
        <f>C6+C11+C22+C29+C32+C36+C39+C43+C45+C51+C53+C57</f>
        <v>16595</v>
      </c>
      <c r="D5" s="31">
        <f>D6+D11+D22+D29+D32+D36+D39+D43+D45+D51+D53+D57</f>
        <v>16595</v>
      </c>
      <c r="E5" s="31">
        <f>E6+E11+E22+E29+E32+E36+E39+E43+E45+E51+E53+E57</f>
        <v>15401.82</v>
      </c>
    </row>
    <row r="6" spans="1:5" ht="15">
      <c r="A6" s="32">
        <v>501</v>
      </c>
      <c r="B6" s="32" t="s">
        <v>627</v>
      </c>
      <c r="C6" s="33">
        <f>C7+C8+C9+C10</f>
        <v>2823</v>
      </c>
      <c r="D6" s="33">
        <f>D7+D8+D9+D10</f>
        <v>3273</v>
      </c>
      <c r="E6" s="33">
        <f>SUM(E7:E10)</f>
        <v>4477.3500000000004</v>
      </c>
    </row>
    <row r="7" spans="1:5" ht="15">
      <c r="A7" s="34">
        <v>50101</v>
      </c>
      <c r="B7" s="35" t="s">
        <v>628</v>
      </c>
      <c r="C7" s="7">
        <v>1887</v>
      </c>
      <c r="D7" s="7">
        <v>1887</v>
      </c>
      <c r="E7" s="7">
        <v>1895</v>
      </c>
    </row>
    <row r="8" spans="1:5" ht="15">
      <c r="A8" s="34">
        <v>50102</v>
      </c>
      <c r="B8" s="35" t="s">
        <v>629</v>
      </c>
      <c r="C8" s="7">
        <v>497</v>
      </c>
      <c r="D8" s="7">
        <v>497</v>
      </c>
      <c r="E8" s="7">
        <v>1122.3499999999999</v>
      </c>
    </row>
    <row r="9" spans="1:5" ht="15">
      <c r="A9" s="34">
        <v>50103</v>
      </c>
      <c r="B9" s="35" t="s">
        <v>575</v>
      </c>
      <c r="C9" s="7">
        <v>166</v>
      </c>
      <c r="D9" s="7">
        <v>166</v>
      </c>
      <c r="E9" s="7">
        <v>574</v>
      </c>
    </row>
    <row r="10" spans="1:5" ht="15">
      <c r="A10" s="34">
        <v>50199</v>
      </c>
      <c r="B10" s="35" t="s">
        <v>630</v>
      </c>
      <c r="C10" s="7">
        <v>273</v>
      </c>
      <c r="D10" s="7">
        <v>723</v>
      </c>
      <c r="E10" s="7">
        <v>886</v>
      </c>
    </row>
    <row r="11" spans="1:5" ht="15">
      <c r="A11" s="32">
        <v>502</v>
      </c>
      <c r="B11" s="32" t="s">
        <v>631</v>
      </c>
      <c r="C11" s="33">
        <f>SUM(C12:C21)</f>
        <v>2884</v>
      </c>
      <c r="D11" s="33">
        <f>SUM(D12:D21)</f>
        <v>1803</v>
      </c>
      <c r="E11" s="33">
        <f>SUM(E12:E21)</f>
        <v>1193.57</v>
      </c>
    </row>
    <row r="12" spans="1:5" ht="15">
      <c r="A12" s="34">
        <v>50201</v>
      </c>
      <c r="B12" s="35" t="s">
        <v>632</v>
      </c>
      <c r="C12" s="7">
        <v>494</v>
      </c>
      <c r="D12" s="7">
        <v>494</v>
      </c>
      <c r="E12" s="7">
        <v>321.74</v>
      </c>
    </row>
    <row r="13" spans="1:5" ht="15">
      <c r="A13" s="34">
        <v>50202</v>
      </c>
      <c r="B13" s="35" t="s">
        <v>633</v>
      </c>
      <c r="C13" s="7">
        <v>24</v>
      </c>
      <c r="D13" s="7">
        <v>24</v>
      </c>
      <c r="E13" s="7">
        <v>0.97</v>
      </c>
    </row>
    <row r="14" spans="1:5" ht="15">
      <c r="A14" s="34">
        <v>50203</v>
      </c>
      <c r="B14" s="35" t="s">
        <v>634</v>
      </c>
      <c r="C14" s="7">
        <v>0</v>
      </c>
      <c r="D14" s="7">
        <v>0</v>
      </c>
      <c r="E14" s="7">
        <v>0</v>
      </c>
    </row>
    <row r="15" spans="1:5" ht="15">
      <c r="A15" s="34">
        <v>50204</v>
      </c>
      <c r="B15" s="35" t="s">
        <v>635</v>
      </c>
      <c r="C15" s="7">
        <v>56</v>
      </c>
      <c r="D15" s="7">
        <v>56</v>
      </c>
      <c r="E15" s="7">
        <v>41.28</v>
      </c>
    </row>
    <row r="16" spans="1:5" ht="15">
      <c r="A16" s="34">
        <v>50205</v>
      </c>
      <c r="B16" s="35" t="s">
        <v>636</v>
      </c>
      <c r="C16" s="7">
        <v>204</v>
      </c>
      <c r="D16" s="7">
        <v>704</v>
      </c>
      <c r="E16" s="7">
        <v>647.17999999999995</v>
      </c>
    </row>
    <row r="17" spans="1:5" ht="15">
      <c r="A17" s="34">
        <v>50206</v>
      </c>
      <c r="B17" s="35" t="s">
        <v>637</v>
      </c>
      <c r="C17" s="7">
        <v>38</v>
      </c>
      <c r="D17" s="7">
        <v>38</v>
      </c>
      <c r="E17" s="7">
        <v>1.28</v>
      </c>
    </row>
    <row r="18" spans="1:5" ht="15">
      <c r="A18" s="34">
        <v>50207</v>
      </c>
      <c r="B18" s="35" t="s">
        <v>638</v>
      </c>
      <c r="C18" s="7">
        <v>0</v>
      </c>
      <c r="D18" s="7">
        <v>0</v>
      </c>
      <c r="E18" s="7">
        <v>0</v>
      </c>
    </row>
    <row r="19" spans="1:5" ht="15">
      <c r="A19" s="34">
        <v>50208</v>
      </c>
      <c r="B19" s="35" t="s">
        <v>639</v>
      </c>
      <c r="C19" s="7">
        <v>27</v>
      </c>
      <c r="D19" s="7">
        <v>27</v>
      </c>
      <c r="E19" s="7">
        <v>15.72</v>
      </c>
    </row>
    <row r="20" spans="1:5" ht="15">
      <c r="A20" s="34">
        <v>50209</v>
      </c>
      <c r="B20" s="35" t="s">
        <v>640</v>
      </c>
      <c r="C20" s="7">
        <v>0</v>
      </c>
      <c r="D20" s="7">
        <v>0</v>
      </c>
      <c r="E20" s="7">
        <v>0.14000000000000001</v>
      </c>
    </row>
    <row r="21" spans="1:5" ht="15">
      <c r="A21" s="34">
        <v>50299</v>
      </c>
      <c r="B21" s="35" t="s">
        <v>641</v>
      </c>
      <c r="C21" s="7">
        <v>2041</v>
      </c>
      <c r="D21" s="7">
        <v>460</v>
      </c>
      <c r="E21" s="7">
        <v>165.26</v>
      </c>
    </row>
    <row r="22" spans="1:5" ht="15">
      <c r="A22" s="32">
        <v>503</v>
      </c>
      <c r="B22" s="32" t="s">
        <v>642</v>
      </c>
      <c r="C22" s="33">
        <f>SUM(C23:C28)</f>
        <v>81</v>
      </c>
      <c r="D22" s="33">
        <f>SUM(D23:D28)</f>
        <v>102</v>
      </c>
      <c r="E22" s="33">
        <f>SUM(E23:E28)</f>
        <v>27.41</v>
      </c>
    </row>
    <row r="23" spans="1:5" ht="15">
      <c r="A23" s="34">
        <v>50301</v>
      </c>
      <c r="B23" s="35" t="s">
        <v>643</v>
      </c>
      <c r="C23" s="7">
        <v>0</v>
      </c>
      <c r="D23" s="7">
        <v>0</v>
      </c>
      <c r="E23" s="7">
        <v>0</v>
      </c>
    </row>
    <row r="24" spans="1:5" ht="15">
      <c r="A24" s="34">
        <v>50302</v>
      </c>
      <c r="B24" s="35" t="s">
        <v>644</v>
      </c>
      <c r="C24" s="7">
        <v>0</v>
      </c>
      <c r="D24" s="7">
        <v>30</v>
      </c>
      <c r="E24" s="7">
        <v>24</v>
      </c>
    </row>
    <row r="25" spans="1:5" ht="15" hidden="1">
      <c r="A25" s="34">
        <v>50303</v>
      </c>
      <c r="B25" s="35" t="s">
        <v>645</v>
      </c>
      <c r="C25" s="7">
        <v>0</v>
      </c>
      <c r="D25" s="7">
        <v>0</v>
      </c>
      <c r="E25" s="7">
        <v>0</v>
      </c>
    </row>
    <row r="26" spans="1:5" ht="15">
      <c r="A26" s="34">
        <v>50306</v>
      </c>
      <c r="B26" s="35" t="s">
        <v>646</v>
      </c>
      <c r="C26" s="7">
        <v>0</v>
      </c>
      <c r="D26" s="7">
        <v>5</v>
      </c>
      <c r="E26" s="7">
        <v>3.41</v>
      </c>
    </row>
    <row r="27" spans="1:5" ht="15" hidden="1">
      <c r="A27" s="34">
        <v>50307</v>
      </c>
      <c r="B27" s="35" t="s">
        <v>647</v>
      </c>
      <c r="C27" s="7">
        <v>0</v>
      </c>
      <c r="D27" s="7">
        <v>0</v>
      </c>
      <c r="E27" s="7">
        <v>0</v>
      </c>
    </row>
    <row r="28" spans="1:5" ht="15">
      <c r="A28" s="34">
        <v>50399</v>
      </c>
      <c r="B28" s="35" t="s">
        <v>648</v>
      </c>
      <c r="C28" s="7">
        <v>81</v>
      </c>
      <c r="D28" s="7">
        <v>67</v>
      </c>
      <c r="E28" s="7">
        <v>0</v>
      </c>
    </row>
    <row r="29" spans="1:5" ht="15" hidden="1">
      <c r="A29" s="32">
        <v>504</v>
      </c>
      <c r="B29" s="32" t="s">
        <v>649</v>
      </c>
      <c r="C29" s="33">
        <f>SUM(C30:C31)</f>
        <v>0</v>
      </c>
      <c r="D29" s="33">
        <f>SUM(D30:D31)</f>
        <v>0</v>
      </c>
      <c r="E29" s="33">
        <f>SUM(E30:E31)</f>
        <v>0</v>
      </c>
    </row>
    <row r="30" spans="1:5" ht="15" hidden="1">
      <c r="A30" s="34">
        <v>50402</v>
      </c>
      <c r="B30" s="35" t="s">
        <v>644</v>
      </c>
      <c r="C30" s="7">
        <v>0</v>
      </c>
      <c r="D30" s="7">
        <v>0</v>
      </c>
      <c r="E30" s="7">
        <v>0</v>
      </c>
    </row>
    <row r="31" spans="1:5" ht="15" hidden="1">
      <c r="A31" s="34">
        <v>50404</v>
      </c>
      <c r="B31" s="35" t="s">
        <v>646</v>
      </c>
      <c r="C31" s="7">
        <v>0</v>
      </c>
      <c r="D31" s="7">
        <v>0</v>
      </c>
      <c r="E31" s="7">
        <v>0</v>
      </c>
    </row>
    <row r="32" spans="1:5" ht="15">
      <c r="A32" s="32">
        <v>505</v>
      </c>
      <c r="B32" s="32" t="s">
        <v>650</v>
      </c>
      <c r="C32" s="33">
        <f>SUM(C33:C35)</f>
        <v>7512</v>
      </c>
      <c r="D32" s="33">
        <f>SUM(D33:D35)</f>
        <v>7512</v>
      </c>
      <c r="E32" s="33">
        <f>SUM(E33:E35)</f>
        <v>5737.62</v>
      </c>
    </row>
    <row r="33" spans="1:5" ht="15">
      <c r="A33" s="34">
        <v>50501</v>
      </c>
      <c r="B33" s="35" t="s">
        <v>651</v>
      </c>
      <c r="C33" s="7">
        <v>6156</v>
      </c>
      <c r="D33" s="7">
        <v>6156</v>
      </c>
      <c r="E33" s="7">
        <v>4586</v>
      </c>
    </row>
    <row r="34" spans="1:5" ht="15">
      <c r="A34" s="34">
        <v>50502</v>
      </c>
      <c r="B34" s="35" t="s">
        <v>652</v>
      </c>
      <c r="C34" s="7">
        <v>1356</v>
      </c>
      <c r="D34" s="7">
        <v>1356</v>
      </c>
      <c r="E34" s="7">
        <v>1151.6199999999999</v>
      </c>
    </row>
    <row r="35" spans="1:5" ht="15" hidden="1">
      <c r="A35" s="34">
        <v>50599</v>
      </c>
      <c r="B35" s="35" t="s">
        <v>653</v>
      </c>
      <c r="C35" s="7">
        <v>0</v>
      </c>
      <c r="D35" s="7">
        <v>0</v>
      </c>
      <c r="E35" s="7">
        <v>0</v>
      </c>
    </row>
    <row r="36" spans="1:5" ht="15">
      <c r="A36" s="32">
        <v>506</v>
      </c>
      <c r="B36" s="32" t="s">
        <v>654</v>
      </c>
      <c r="C36" s="33">
        <f>SUM(C37:C38)</f>
        <v>0</v>
      </c>
      <c r="D36" s="33">
        <f>SUM(D37:D38)</f>
        <v>610</v>
      </c>
      <c r="E36" s="33">
        <f>SUM(E37:E38)</f>
        <v>822</v>
      </c>
    </row>
    <row r="37" spans="1:5" ht="15">
      <c r="A37" s="34">
        <v>50601</v>
      </c>
      <c r="B37" s="35" t="s">
        <v>655</v>
      </c>
      <c r="C37" s="7">
        <v>0</v>
      </c>
      <c r="D37" s="7">
        <v>610</v>
      </c>
      <c r="E37" s="7">
        <v>822</v>
      </c>
    </row>
    <row r="38" spans="1:5" ht="15" hidden="1">
      <c r="A38" s="34">
        <v>50602</v>
      </c>
      <c r="B38" s="35" t="s">
        <v>656</v>
      </c>
      <c r="C38" s="7">
        <v>0</v>
      </c>
      <c r="D38" s="7">
        <v>0</v>
      </c>
      <c r="E38" s="7">
        <v>0</v>
      </c>
    </row>
    <row r="39" spans="1:5" ht="15">
      <c r="A39" s="32">
        <v>507</v>
      </c>
      <c r="B39" s="32" t="s">
        <v>657</v>
      </c>
      <c r="C39" s="33">
        <f>SUM(C40:C42)</f>
        <v>79</v>
      </c>
      <c r="D39" s="33">
        <f>SUM(D40:D42)</f>
        <v>79</v>
      </c>
      <c r="E39" s="33">
        <f>SUM(E40:E42)</f>
        <v>0</v>
      </c>
    </row>
    <row r="40" spans="1:5" ht="15">
      <c r="A40" s="34">
        <v>50701</v>
      </c>
      <c r="B40" s="35" t="s">
        <v>658</v>
      </c>
      <c r="C40" s="7">
        <v>79</v>
      </c>
      <c r="D40" s="7">
        <v>79</v>
      </c>
      <c r="E40" s="7">
        <v>0</v>
      </c>
    </row>
    <row r="41" spans="1:5" ht="15" hidden="1">
      <c r="A41" s="34">
        <v>50702</v>
      </c>
      <c r="B41" s="35" t="s">
        <v>659</v>
      </c>
      <c r="C41" s="7">
        <v>0</v>
      </c>
      <c r="D41" s="7">
        <v>0</v>
      </c>
      <c r="E41" s="7">
        <v>0</v>
      </c>
    </row>
    <row r="42" spans="1:5" ht="15">
      <c r="A42" s="34">
        <v>50799</v>
      </c>
      <c r="B42" s="35" t="s">
        <v>660</v>
      </c>
      <c r="C42" s="7">
        <v>0</v>
      </c>
      <c r="D42" s="7">
        <v>0</v>
      </c>
      <c r="E42" s="7">
        <v>0</v>
      </c>
    </row>
    <row r="43" spans="1:5" ht="15" hidden="1">
      <c r="A43" s="32">
        <v>508</v>
      </c>
      <c r="B43" s="32" t="s">
        <v>661</v>
      </c>
      <c r="C43" s="33">
        <f>C44</f>
        <v>0</v>
      </c>
      <c r="D43" s="33">
        <f>D44</f>
        <v>0</v>
      </c>
      <c r="E43" s="33">
        <f>E44</f>
        <v>0</v>
      </c>
    </row>
    <row r="44" spans="1:5" ht="15" hidden="1">
      <c r="A44" s="34">
        <v>50801</v>
      </c>
      <c r="B44" s="35" t="s">
        <v>662</v>
      </c>
      <c r="C44" s="7">
        <v>0</v>
      </c>
      <c r="D44" s="7">
        <v>0</v>
      </c>
      <c r="E44" s="7">
        <v>0</v>
      </c>
    </row>
    <row r="45" spans="1:5" ht="15">
      <c r="A45" s="32">
        <v>509</v>
      </c>
      <c r="B45" s="32" t="s">
        <v>663</v>
      </c>
      <c r="C45" s="33">
        <f>SUM(C46:C50)</f>
        <v>3216</v>
      </c>
      <c r="D45" s="33">
        <f>SUM(D46:D50)</f>
        <v>3216</v>
      </c>
      <c r="E45" s="33">
        <f>SUM(E46:E50)</f>
        <v>2442.33</v>
      </c>
    </row>
    <row r="46" spans="1:5" ht="15">
      <c r="A46" s="34">
        <v>50901</v>
      </c>
      <c r="B46" s="35" t="s">
        <v>664</v>
      </c>
      <c r="C46" s="7">
        <v>1012</v>
      </c>
      <c r="D46" s="7">
        <v>1012</v>
      </c>
      <c r="E46" s="7">
        <v>843.49</v>
      </c>
    </row>
    <row r="47" spans="1:5" ht="15">
      <c r="A47" s="34">
        <v>50902</v>
      </c>
      <c r="B47" s="35" t="s">
        <v>665</v>
      </c>
      <c r="C47" s="7">
        <v>11</v>
      </c>
      <c r="D47" s="7">
        <v>11</v>
      </c>
      <c r="E47" s="7">
        <v>23.78</v>
      </c>
    </row>
    <row r="48" spans="1:5" ht="15">
      <c r="A48" s="34">
        <v>50903</v>
      </c>
      <c r="B48" s="35" t="s">
        <v>666</v>
      </c>
      <c r="C48" s="7">
        <v>56</v>
      </c>
      <c r="D48" s="7">
        <v>56</v>
      </c>
      <c r="E48" s="7">
        <v>4.7</v>
      </c>
    </row>
    <row r="49" spans="1:5" ht="15">
      <c r="A49" s="34">
        <v>50905</v>
      </c>
      <c r="B49" s="35" t="s">
        <v>667</v>
      </c>
      <c r="C49" s="7">
        <v>1324</v>
      </c>
      <c r="D49" s="7">
        <v>1324</v>
      </c>
      <c r="E49" s="7">
        <v>718.41</v>
      </c>
    </row>
    <row r="50" spans="1:5" ht="15">
      <c r="A50" s="34">
        <v>50999</v>
      </c>
      <c r="B50" s="35" t="s">
        <v>668</v>
      </c>
      <c r="C50" s="7">
        <v>813</v>
      </c>
      <c r="D50" s="7">
        <v>813</v>
      </c>
      <c r="E50" s="7">
        <v>851.95</v>
      </c>
    </row>
    <row r="51" spans="1:5" ht="15">
      <c r="A51" s="32">
        <v>510</v>
      </c>
      <c r="B51" s="32" t="s">
        <v>669</v>
      </c>
      <c r="C51" s="33">
        <f>SUM(C52)</f>
        <v>0</v>
      </c>
      <c r="D51" s="33">
        <f>SUM(D52)</f>
        <v>0</v>
      </c>
      <c r="E51" s="33">
        <f>SUM(E52)</f>
        <v>701.54</v>
      </c>
    </row>
    <row r="52" spans="1:5" ht="15">
      <c r="A52" s="34">
        <v>51002</v>
      </c>
      <c r="B52" s="35" t="s">
        <v>670</v>
      </c>
      <c r="C52" s="7">
        <v>0</v>
      </c>
      <c r="D52" s="7">
        <v>0</v>
      </c>
      <c r="E52" s="7">
        <v>701.54</v>
      </c>
    </row>
    <row r="53" spans="1:5" ht="15">
      <c r="A53" s="32">
        <v>511</v>
      </c>
      <c r="B53" s="32" t="s">
        <v>671</v>
      </c>
      <c r="C53" s="33">
        <f>SUM(C54:C56)</f>
        <v>0</v>
      </c>
      <c r="D53" s="33">
        <f>SUM(D54:D56)</f>
        <v>0</v>
      </c>
      <c r="E53" s="33">
        <f>SUM(E54:E56)</f>
        <v>0</v>
      </c>
    </row>
    <row r="54" spans="1:5" ht="15">
      <c r="A54" s="34">
        <v>51101</v>
      </c>
      <c r="B54" s="35" t="s">
        <v>672</v>
      </c>
      <c r="C54" s="7">
        <v>0</v>
      </c>
      <c r="D54" s="7">
        <v>0</v>
      </c>
      <c r="E54" s="7">
        <v>0</v>
      </c>
    </row>
    <row r="55" spans="1:5" ht="15">
      <c r="A55" s="34">
        <v>51102</v>
      </c>
      <c r="B55" s="35" t="s">
        <v>673</v>
      </c>
      <c r="C55" s="7">
        <v>0</v>
      </c>
      <c r="D55" s="7">
        <v>0</v>
      </c>
      <c r="E55" s="7">
        <v>0</v>
      </c>
    </row>
    <row r="56" spans="1:5" ht="15">
      <c r="A56" s="34">
        <v>51103</v>
      </c>
      <c r="B56" s="35" t="s">
        <v>674</v>
      </c>
      <c r="C56" s="7">
        <v>0</v>
      </c>
      <c r="D56" s="7">
        <v>0</v>
      </c>
      <c r="E56" s="7">
        <v>0</v>
      </c>
    </row>
    <row r="57" spans="1:5" ht="15">
      <c r="A57" s="32">
        <v>514</v>
      </c>
      <c r="B57" s="32" t="s">
        <v>675</v>
      </c>
      <c r="C57" s="33">
        <f>SUM(C58:C59)</f>
        <v>0</v>
      </c>
      <c r="D57" s="33">
        <f>SUM(D58:D59)</f>
        <v>0</v>
      </c>
      <c r="E57" s="33">
        <f>SUM(E58:E59)</f>
        <v>0</v>
      </c>
    </row>
    <row r="58" spans="1:5" ht="15">
      <c r="A58" s="34">
        <v>51401</v>
      </c>
      <c r="B58" s="35" t="s">
        <v>606</v>
      </c>
      <c r="C58" s="7">
        <v>0</v>
      </c>
      <c r="D58" s="7">
        <v>0</v>
      </c>
      <c r="E58" s="7">
        <v>0</v>
      </c>
    </row>
    <row r="59" spans="1:5" ht="15">
      <c r="A59" s="34">
        <v>51402</v>
      </c>
      <c r="B59" s="35" t="s">
        <v>676</v>
      </c>
      <c r="C59" s="7">
        <v>0</v>
      </c>
      <c r="D59" s="7">
        <v>0</v>
      </c>
      <c r="E59" s="7">
        <v>0</v>
      </c>
    </row>
    <row r="60" spans="1:5" ht="15">
      <c r="A60" s="123" t="s">
        <v>54</v>
      </c>
      <c r="B60" s="124"/>
      <c r="C60" s="33">
        <f>C61+C62</f>
        <v>1006.1898</v>
      </c>
      <c r="D60" s="33">
        <f>D61+D62</f>
        <v>1006.1898</v>
      </c>
      <c r="E60" s="33">
        <f>E61+E62</f>
        <v>1988.98</v>
      </c>
    </row>
    <row r="61" spans="1:5" ht="15">
      <c r="A61" s="36">
        <v>2300601</v>
      </c>
      <c r="B61" s="37" t="s">
        <v>615</v>
      </c>
      <c r="C61" s="33">
        <v>0</v>
      </c>
      <c r="D61" s="33">
        <v>0</v>
      </c>
      <c r="E61" s="33">
        <v>0</v>
      </c>
    </row>
    <row r="62" spans="1:5" ht="15">
      <c r="A62" s="36">
        <v>2300602</v>
      </c>
      <c r="B62" s="37" t="s">
        <v>616</v>
      </c>
      <c r="C62" s="33">
        <f>SUM(C63:C66)</f>
        <v>1006.1898</v>
      </c>
      <c r="D62" s="33">
        <f>SUM(D63:D66)</f>
        <v>1006.1898</v>
      </c>
      <c r="E62" s="33">
        <f>SUM(E63:E66)</f>
        <v>1988.98</v>
      </c>
    </row>
    <row r="63" spans="1:5" ht="15">
      <c r="A63" s="38"/>
      <c r="B63" s="39" t="s">
        <v>617</v>
      </c>
      <c r="C63" s="7">
        <v>722.18979999999999</v>
      </c>
      <c r="D63" s="7">
        <v>722.18979999999999</v>
      </c>
      <c r="E63" s="7">
        <v>722.19</v>
      </c>
    </row>
    <row r="64" spans="1:5" ht="15">
      <c r="A64" s="38"/>
      <c r="B64" s="39" t="s">
        <v>798</v>
      </c>
      <c r="C64" s="7">
        <v>224</v>
      </c>
      <c r="D64" s="7">
        <v>224</v>
      </c>
      <c r="E64" s="7">
        <v>338.79</v>
      </c>
    </row>
    <row r="65" spans="1:5" ht="15">
      <c r="A65" s="38"/>
      <c r="B65" s="39" t="s">
        <v>618</v>
      </c>
      <c r="C65" s="7">
        <v>0</v>
      </c>
      <c r="D65" s="7">
        <v>0</v>
      </c>
      <c r="E65" s="7">
        <v>0</v>
      </c>
    </row>
    <row r="66" spans="1:5" ht="15">
      <c r="A66" s="38"/>
      <c r="B66" s="39" t="s">
        <v>619</v>
      </c>
      <c r="C66" s="7">
        <v>60</v>
      </c>
      <c r="D66" s="7">
        <v>60</v>
      </c>
      <c r="E66" s="7">
        <v>928</v>
      </c>
    </row>
    <row r="67" spans="1:5" ht="15">
      <c r="A67" s="40" t="s">
        <v>677</v>
      </c>
      <c r="B67" s="41"/>
      <c r="C67" s="33"/>
      <c r="D67" s="33"/>
      <c r="E67" s="33"/>
    </row>
    <row r="68" spans="1:5" ht="15" hidden="1">
      <c r="A68" s="42">
        <v>2300201</v>
      </c>
      <c r="B68" s="39" t="s">
        <v>620</v>
      </c>
      <c r="C68" s="7"/>
      <c r="D68" s="7"/>
      <c r="E68" s="7"/>
    </row>
    <row r="69" spans="1:5" ht="15" hidden="1">
      <c r="A69" s="42">
        <v>2300299</v>
      </c>
      <c r="B69" s="39" t="s">
        <v>621</v>
      </c>
      <c r="C69" s="7"/>
      <c r="D69" s="7"/>
      <c r="E69" s="7"/>
    </row>
    <row r="70" spans="1:5" ht="15">
      <c r="A70" s="123" t="s">
        <v>678</v>
      </c>
      <c r="B70" s="124"/>
      <c r="C70" s="33"/>
      <c r="D70" s="33"/>
      <c r="E70" s="33"/>
    </row>
    <row r="71" spans="1:5" ht="15" hidden="1">
      <c r="A71" s="41">
        <v>23103</v>
      </c>
      <c r="B71" s="41" t="s">
        <v>622</v>
      </c>
      <c r="C71" s="33"/>
      <c r="D71" s="33"/>
      <c r="E71" s="33"/>
    </row>
    <row r="72" spans="1:5" ht="15" hidden="1">
      <c r="A72" s="43">
        <v>2310301</v>
      </c>
      <c r="B72" s="39" t="s">
        <v>623</v>
      </c>
      <c r="C72" s="7"/>
      <c r="D72" s="7"/>
      <c r="E72" s="7"/>
    </row>
    <row r="73" spans="1:5" ht="15">
      <c r="A73" s="123" t="s">
        <v>679</v>
      </c>
      <c r="B73" s="124"/>
      <c r="C73" s="33"/>
      <c r="D73" s="33"/>
      <c r="E73" s="33"/>
    </row>
    <row r="74" spans="1:5" ht="15" hidden="1">
      <c r="A74" s="38">
        <v>23009</v>
      </c>
      <c r="B74" s="44" t="s">
        <v>624</v>
      </c>
      <c r="C74" s="7"/>
      <c r="D74" s="7"/>
      <c r="E74" s="7"/>
    </row>
    <row r="75" spans="1:5" ht="15">
      <c r="A75" s="126" t="s">
        <v>680</v>
      </c>
      <c r="B75" s="127"/>
      <c r="C75" s="33"/>
      <c r="D75" s="33"/>
      <c r="E75" s="33"/>
    </row>
    <row r="76" spans="1:5" ht="15">
      <c r="A76" s="125" t="s">
        <v>625</v>
      </c>
      <c r="B76" s="125"/>
      <c r="C76" s="33">
        <f>C5+C60</f>
        <v>17601.1898</v>
      </c>
      <c r="D76" s="33">
        <f>D5+D60</f>
        <v>17601.1898</v>
      </c>
      <c r="E76" s="33">
        <f>E5+E60+E67+E70+E73</f>
        <v>17390.8</v>
      </c>
    </row>
  </sheetData>
  <mergeCells count="7">
    <mergeCell ref="A75:B75"/>
    <mergeCell ref="A76:B76"/>
    <mergeCell ref="A2:E2"/>
    <mergeCell ref="A5:B5"/>
    <mergeCell ref="A60:B60"/>
    <mergeCell ref="A70:B70"/>
    <mergeCell ref="A73:B73"/>
  </mergeCells>
  <phoneticPr fontId="21" type="noConversion"/>
  <printOptions horizontalCentered="1"/>
  <pageMargins left="0.55118110236220474" right="0.74803149606299213" top="0.59055118110236227" bottom="0.59055118110236227" header="0.51181102362204722" footer="0.51181102362204722"/>
  <pageSetup paperSize="9" scale="8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29"/>
  <sheetViews>
    <sheetView workbookViewId="0">
      <selection activeCell="G25" sqref="G25"/>
    </sheetView>
  </sheetViews>
  <sheetFormatPr defaultRowHeight="14.4"/>
  <cols>
    <col min="1" max="1" width="22.33203125" customWidth="1"/>
    <col min="2" max="2" width="42.88671875" customWidth="1"/>
    <col min="3" max="3" width="17" customWidth="1"/>
    <col min="4" max="4" width="14.109375" style="25" customWidth="1"/>
  </cols>
  <sheetData>
    <row r="1" spans="1:4" ht="15.6">
      <c r="A1" s="89" t="s">
        <v>790</v>
      </c>
      <c r="C1" s="90"/>
      <c r="D1" s="90"/>
    </row>
    <row r="2" spans="1:4" ht="25.8">
      <c r="A2" s="130" t="s">
        <v>801</v>
      </c>
      <c r="B2" s="130"/>
      <c r="C2" s="130"/>
      <c r="D2" s="130"/>
    </row>
    <row r="3" spans="1:4">
      <c r="C3" s="90"/>
      <c r="D3" s="90" t="s">
        <v>791</v>
      </c>
    </row>
    <row r="4" spans="1:4" ht="15">
      <c r="A4" s="91" t="s">
        <v>99</v>
      </c>
      <c r="B4" s="91" t="s">
        <v>100</v>
      </c>
      <c r="C4" s="92" t="s">
        <v>806</v>
      </c>
      <c r="D4" s="92" t="s">
        <v>807</v>
      </c>
    </row>
    <row r="5" spans="1:4" ht="15">
      <c r="A5" s="93" t="s">
        <v>767</v>
      </c>
      <c r="B5" s="94"/>
      <c r="C5" s="106">
        <f>C6+C7+C13+C16+C17+C18</f>
        <v>2700</v>
      </c>
      <c r="D5" s="106">
        <f>D6+D7+D13+D16+D17+D18</f>
        <v>906</v>
      </c>
    </row>
    <row r="6" spans="1:4" ht="15" hidden="1">
      <c r="A6" s="95">
        <v>1030147</v>
      </c>
      <c r="B6" s="96" t="s">
        <v>768</v>
      </c>
      <c r="C6" s="107"/>
      <c r="D6" s="108"/>
    </row>
    <row r="7" spans="1:4" ht="15">
      <c r="A7" s="95">
        <v>1030148</v>
      </c>
      <c r="B7" s="96" t="s">
        <v>769</v>
      </c>
      <c r="C7" s="107">
        <f>SUM(C8:C12)</f>
        <v>2000</v>
      </c>
      <c r="D7" s="107">
        <f>SUM(D8:D12)</f>
        <v>626</v>
      </c>
    </row>
    <row r="8" spans="1:4" ht="15">
      <c r="A8" s="97">
        <v>103014801</v>
      </c>
      <c r="B8" s="98" t="s">
        <v>770</v>
      </c>
      <c r="C8" s="112">
        <v>2000</v>
      </c>
      <c r="D8" s="108">
        <v>626</v>
      </c>
    </row>
    <row r="9" spans="1:4" ht="15" hidden="1">
      <c r="A9" s="97">
        <v>103014802</v>
      </c>
      <c r="B9" s="98" t="s">
        <v>771</v>
      </c>
      <c r="C9" s="108"/>
      <c r="D9" s="108"/>
    </row>
    <row r="10" spans="1:4" ht="15" hidden="1">
      <c r="A10" s="97">
        <v>103014803</v>
      </c>
      <c r="B10" s="98" t="s">
        <v>772</v>
      </c>
      <c r="C10" s="108"/>
      <c r="D10" s="108"/>
    </row>
    <row r="11" spans="1:4" ht="15" hidden="1">
      <c r="A11" s="97">
        <v>103014898</v>
      </c>
      <c r="B11" s="98" t="s">
        <v>773</v>
      </c>
      <c r="C11" s="108"/>
      <c r="D11" s="108"/>
    </row>
    <row r="12" spans="1:4" ht="15.6" hidden="1">
      <c r="A12" s="97">
        <v>103014899</v>
      </c>
      <c r="B12" s="98" t="s">
        <v>774</v>
      </c>
      <c r="C12" s="108"/>
      <c r="D12" s="108"/>
    </row>
    <row r="13" spans="1:4" ht="15" hidden="1">
      <c r="A13" s="95">
        <v>1030155</v>
      </c>
      <c r="B13" s="96" t="s">
        <v>775</v>
      </c>
      <c r="C13" s="107">
        <f>C14+C15</f>
        <v>0</v>
      </c>
      <c r="D13" s="107">
        <f>D14+D15</f>
        <v>0</v>
      </c>
    </row>
    <row r="14" spans="1:4" ht="15" hidden="1">
      <c r="A14" s="97">
        <v>103015501</v>
      </c>
      <c r="B14" s="98" t="s">
        <v>776</v>
      </c>
      <c r="C14" s="108"/>
      <c r="D14" s="108"/>
    </row>
    <row r="15" spans="1:4" ht="15" hidden="1">
      <c r="A15" s="97">
        <v>103015502</v>
      </c>
      <c r="B15" s="98" t="s">
        <v>777</v>
      </c>
      <c r="C15" s="108"/>
      <c r="D15" s="108"/>
    </row>
    <row r="16" spans="1:4" ht="15" hidden="1">
      <c r="A16" s="95">
        <v>1030156</v>
      </c>
      <c r="B16" s="96" t="s">
        <v>778</v>
      </c>
      <c r="C16" s="107"/>
      <c r="D16" s="107"/>
    </row>
    <row r="17" spans="1:4" ht="15.6">
      <c r="A17" s="95">
        <v>1030178</v>
      </c>
      <c r="B17" s="96" t="s">
        <v>779</v>
      </c>
      <c r="C17" s="113">
        <v>700</v>
      </c>
      <c r="D17" s="107">
        <v>280</v>
      </c>
    </row>
    <row r="18" spans="1:4" ht="15" hidden="1">
      <c r="A18" s="95">
        <v>1030180</v>
      </c>
      <c r="B18" s="99" t="s">
        <v>780</v>
      </c>
      <c r="C18" s="107"/>
      <c r="D18" s="107"/>
    </row>
    <row r="19" spans="1:4" ht="15">
      <c r="A19" s="96" t="s">
        <v>781</v>
      </c>
      <c r="B19" s="96"/>
      <c r="C19" s="107">
        <f>C20</f>
        <v>0</v>
      </c>
      <c r="D19" s="107">
        <f>D20</f>
        <v>573</v>
      </c>
    </row>
    <row r="20" spans="1:4" ht="15">
      <c r="A20" s="97">
        <v>11004</v>
      </c>
      <c r="B20" s="98" t="s">
        <v>782</v>
      </c>
      <c r="C20" s="109">
        <f>C21+C22</f>
        <v>0</v>
      </c>
      <c r="D20" s="109">
        <f>SUM(D21:D22)</f>
        <v>573</v>
      </c>
    </row>
    <row r="21" spans="1:4" ht="15">
      <c r="A21" s="97">
        <v>1100401</v>
      </c>
      <c r="B21" s="98" t="s">
        <v>783</v>
      </c>
      <c r="C21" s="109"/>
      <c r="D21" s="109">
        <v>573</v>
      </c>
    </row>
    <row r="22" spans="1:4" ht="15" hidden="1">
      <c r="A22" s="97">
        <v>1100403</v>
      </c>
      <c r="B22" s="98" t="s">
        <v>784</v>
      </c>
      <c r="C22" s="108"/>
      <c r="D22" s="108"/>
    </row>
    <row r="23" spans="1:4" ht="15">
      <c r="A23" s="95" t="s">
        <v>682</v>
      </c>
      <c r="B23" s="95"/>
      <c r="C23" s="110">
        <f>C24</f>
        <v>201</v>
      </c>
      <c r="D23" s="110">
        <f>D24</f>
        <v>101</v>
      </c>
    </row>
    <row r="24" spans="1:4" ht="15">
      <c r="A24" s="97">
        <v>1100802</v>
      </c>
      <c r="B24" s="98" t="s">
        <v>785</v>
      </c>
      <c r="C24" s="109">
        <v>201</v>
      </c>
      <c r="D24" s="109">
        <v>101</v>
      </c>
    </row>
    <row r="25" spans="1:4" ht="15">
      <c r="A25" s="95" t="s">
        <v>786</v>
      </c>
      <c r="B25" s="96"/>
      <c r="C25" s="110">
        <f>C26</f>
        <v>0</v>
      </c>
      <c r="D25" s="110">
        <f>D26</f>
        <v>0</v>
      </c>
    </row>
    <row r="26" spans="1:4" ht="15" hidden="1">
      <c r="A26" s="97">
        <v>1101102</v>
      </c>
      <c r="B26" s="98" t="s">
        <v>787</v>
      </c>
      <c r="C26" s="109"/>
      <c r="D26" s="109"/>
    </row>
    <row r="27" spans="1:4" ht="15">
      <c r="A27" s="95" t="s">
        <v>63</v>
      </c>
      <c r="B27" s="100"/>
      <c r="C27" s="107">
        <f>C28</f>
        <v>0</v>
      </c>
      <c r="D27" s="107"/>
    </row>
    <row r="28" spans="1:4" ht="15" hidden="1">
      <c r="A28" s="97">
        <v>1100902</v>
      </c>
      <c r="B28" s="98" t="s">
        <v>788</v>
      </c>
      <c r="C28" s="108"/>
      <c r="D28" s="108"/>
    </row>
    <row r="29" spans="1:4" ht="15">
      <c r="A29" s="131" t="s">
        <v>789</v>
      </c>
      <c r="B29" s="132"/>
      <c r="C29" s="110">
        <f>C5+C19+C23+C25</f>
        <v>2901</v>
      </c>
      <c r="D29" s="110">
        <f>D5+D19+D23+D25</f>
        <v>1580</v>
      </c>
    </row>
  </sheetData>
  <mergeCells count="2">
    <mergeCell ref="A2:D2"/>
    <mergeCell ref="A29:B29"/>
  </mergeCells>
  <phoneticPr fontId="21" type="noConversion"/>
  <pageMargins left="0.7" right="0.7" top="0.75" bottom="0.75" header="0.3" footer="0.3"/>
  <pageSetup paperSize="9" scale="92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96"/>
  <sheetViews>
    <sheetView topLeftCell="A4" workbookViewId="0">
      <selection activeCell="J87" sqref="J87"/>
    </sheetView>
  </sheetViews>
  <sheetFormatPr defaultColWidth="9" defaultRowHeight="14.4"/>
  <cols>
    <col min="1" max="1" width="18.88671875" style="9" customWidth="1"/>
    <col min="2" max="2" width="45.88671875" style="9" customWidth="1"/>
    <col min="3" max="4" width="13.109375" style="9" customWidth="1"/>
    <col min="5" max="16384" width="9" style="9"/>
  </cols>
  <sheetData>
    <row r="1" spans="1:4" ht="17.25" customHeight="1">
      <c r="A1" s="133" t="s">
        <v>683</v>
      </c>
      <c r="B1" s="133"/>
      <c r="C1" s="133"/>
      <c r="D1" s="133"/>
    </row>
    <row r="2" spans="1:4" ht="13.5" customHeight="1">
      <c r="A2" s="137" t="s">
        <v>802</v>
      </c>
      <c r="B2" s="137"/>
      <c r="C2" s="137"/>
      <c r="D2" s="137"/>
    </row>
    <row r="3" spans="1:4" ht="10.5" customHeight="1">
      <c r="A3" s="137"/>
      <c r="B3" s="137"/>
      <c r="C3" s="137"/>
      <c r="D3" s="137"/>
    </row>
    <row r="4" spans="1:4" ht="9" customHeight="1">
      <c r="A4" s="137"/>
      <c r="B4" s="137"/>
      <c r="C4" s="137"/>
      <c r="D4" s="137"/>
    </row>
    <row r="5" spans="1:4" ht="23.25" customHeight="1">
      <c r="A5" s="134" t="s">
        <v>1</v>
      </c>
      <c r="B5" s="134"/>
      <c r="C5" s="134"/>
      <c r="D5" s="134"/>
    </row>
    <row r="6" spans="1:4" ht="32.25" customHeight="1">
      <c r="A6" s="10" t="s">
        <v>99</v>
      </c>
      <c r="B6" s="10" t="s">
        <v>100</v>
      </c>
      <c r="C6" s="111" t="s">
        <v>804</v>
      </c>
      <c r="D6" s="4" t="s">
        <v>805</v>
      </c>
    </row>
    <row r="7" spans="1:4" ht="17.25" customHeight="1">
      <c r="A7" s="11" t="s">
        <v>684</v>
      </c>
      <c r="B7" s="12"/>
      <c r="C7" s="13">
        <f>C8+C12+C21+C45+C51+C56+C69+C75+C79</f>
        <v>2901</v>
      </c>
      <c r="D7" s="13">
        <f>D8+D12+D21+D45+D51+D56+D69+D75+D79</f>
        <v>1579.82</v>
      </c>
    </row>
    <row r="8" spans="1:4" ht="17.25" hidden="1" customHeight="1">
      <c r="A8" s="11">
        <v>207</v>
      </c>
      <c r="B8" s="12" t="s">
        <v>685</v>
      </c>
      <c r="C8" s="13">
        <f>C9</f>
        <v>0</v>
      </c>
      <c r="D8" s="13">
        <f>D9</f>
        <v>0</v>
      </c>
    </row>
    <row r="9" spans="1:4" ht="17.25" hidden="1" customHeight="1">
      <c r="A9" s="11">
        <v>20707</v>
      </c>
      <c r="B9" s="12" t="s">
        <v>686</v>
      </c>
      <c r="C9" s="13">
        <f>C10+C11</f>
        <v>0</v>
      </c>
      <c r="D9" s="13">
        <f>D11+D10</f>
        <v>0</v>
      </c>
    </row>
    <row r="10" spans="1:4" ht="17.25" hidden="1" customHeight="1">
      <c r="A10" s="14">
        <v>2070701</v>
      </c>
      <c r="B10" s="15" t="s">
        <v>687</v>
      </c>
      <c r="C10" s="16"/>
      <c r="D10" s="16"/>
    </row>
    <row r="11" spans="1:4" ht="17.25" hidden="1" customHeight="1">
      <c r="A11" s="14">
        <v>2070799</v>
      </c>
      <c r="B11" s="15" t="s">
        <v>688</v>
      </c>
      <c r="C11" s="17"/>
      <c r="D11" s="17"/>
    </row>
    <row r="12" spans="1:4" ht="17.25" hidden="1" customHeight="1">
      <c r="A12" s="11">
        <v>208</v>
      </c>
      <c r="B12" s="12" t="s">
        <v>298</v>
      </c>
      <c r="C12" s="13">
        <f>C13+C17</f>
        <v>0</v>
      </c>
      <c r="D12" s="13">
        <f>D13+D17</f>
        <v>0</v>
      </c>
    </row>
    <row r="13" spans="1:4" ht="17.25" hidden="1" customHeight="1">
      <c r="A13" s="11">
        <v>20822</v>
      </c>
      <c r="B13" s="12" t="s">
        <v>689</v>
      </c>
      <c r="C13" s="13">
        <f>C14+C15+C16</f>
        <v>0</v>
      </c>
      <c r="D13" s="13">
        <f>SUM(D14:D16)</f>
        <v>0</v>
      </c>
    </row>
    <row r="14" spans="1:4" ht="17.25" hidden="1" customHeight="1">
      <c r="A14" s="14">
        <v>2082201</v>
      </c>
      <c r="B14" s="15" t="s">
        <v>690</v>
      </c>
      <c r="C14" s="17"/>
      <c r="D14" s="17"/>
    </row>
    <row r="15" spans="1:4" ht="17.25" hidden="1" customHeight="1">
      <c r="A15" s="14">
        <v>2082202</v>
      </c>
      <c r="B15" s="15" t="s">
        <v>691</v>
      </c>
      <c r="C15" s="17"/>
      <c r="D15" s="17"/>
    </row>
    <row r="16" spans="1:4" ht="17.25" hidden="1" customHeight="1">
      <c r="A16" s="14">
        <v>2082299</v>
      </c>
      <c r="B16" s="15" t="s">
        <v>692</v>
      </c>
      <c r="C16" s="16"/>
      <c r="D16" s="16"/>
    </row>
    <row r="17" spans="1:4" ht="17.25" hidden="1" customHeight="1">
      <c r="A17" s="11">
        <v>20823</v>
      </c>
      <c r="B17" s="12" t="s">
        <v>693</v>
      </c>
      <c r="C17" s="13">
        <f>C18+C19+C20</f>
        <v>0</v>
      </c>
      <c r="D17" s="13">
        <f>D18+D19+D20</f>
        <v>0</v>
      </c>
    </row>
    <row r="18" spans="1:4" ht="17.25" hidden="1" customHeight="1">
      <c r="A18" s="14">
        <v>2082301</v>
      </c>
      <c r="B18" s="15" t="s">
        <v>690</v>
      </c>
      <c r="C18" s="16"/>
      <c r="D18" s="16"/>
    </row>
    <row r="19" spans="1:4" ht="17.25" hidden="1" customHeight="1">
      <c r="A19" s="14">
        <v>2082302</v>
      </c>
      <c r="B19" s="15" t="s">
        <v>691</v>
      </c>
      <c r="C19" s="16"/>
      <c r="D19" s="16"/>
    </row>
    <row r="20" spans="1:4" ht="17.25" hidden="1" customHeight="1">
      <c r="A20" s="14">
        <v>2082399</v>
      </c>
      <c r="B20" s="15" t="s">
        <v>694</v>
      </c>
      <c r="C20" s="17"/>
      <c r="D20" s="17"/>
    </row>
    <row r="21" spans="1:4" ht="17.25" customHeight="1">
      <c r="A21" s="11">
        <v>212</v>
      </c>
      <c r="B21" s="12" t="s">
        <v>457</v>
      </c>
      <c r="C21" s="13">
        <f>C22+C32+C33+C37+C43+C41</f>
        <v>2901</v>
      </c>
      <c r="D21" s="13">
        <f>D22+D32+D33+D37+D43+D41</f>
        <v>1579.46</v>
      </c>
    </row>
    <row r="22" spans="1:4" ht="17.25" customHeight="1">
      <c r="A22" s="11">
        <v>21208</v>
      </c>
      <c r="B22" s="12" t="s">
        <v>815</v>
      </c>
      <c r="C22" s="13">
        <f>SUM(C23:C31)</f>
        <v>2000</v>
      </c>
      <c r="D22" s="18">
        <f>SUM(D23:D31)</f>
        <v>1199.46</v>
      </c>
    </row>
    <row r="23" spans="1:4" ht="17.25" customHeight="1">
      <c r="A23" s="14">
        <v>2120801</v>
      </c>
      <c r="B23" s="15" t="s">
        <v>695</v>
      </c>
      <c r="C23" s="17">
        <v>0</v>
      </c>
      <c r="D23" s="17">
        <v>0</v>
      </c>
    </row>
    <row r="24" spans="1:4" ht="17.25" hidden="1" customHeight="1">
      <c r="A24" s="14">
        <v>2120802</v>
      </c>
      <c r="B24" s="15" t="s">
        <v>696</v>
      </c>
      <c r="C24" s="17"/>
      <c r="D24" s="17">
        <v>0</v>
      </c>
    </row>
    <row r="25" spans="1:4" ht="17.25" hidden="1" customHeight="1">
      <c r="A25" s="14">
        <v>2120803</v>
      </c>
      <c r="B25" s="15" t="s">
        <v>697</v>
      </c>
      <c r="C25" s="17"/>
      <c r="D25" s="17">
        <v>0</v>
      </c>
    </row>
    <row r="26" spans="1:4" ht="17.25" customHeight="1">
      <c r="A26" s="14">
        <v>2120804</v>
      </c>
      <c r="B26" s="15" t="s">
        <v>698</v>
      </c>
      <c r="C26" s="19">
        <v>1000</v>
      </c>
      <c r="D26" s="20">
        <v>526</v>
      </c>
    </row>
    <row r="27" spans="1:4" ht="17.25" hidden="1" customHeight="1">
      <c r="A27" s="14">
        <v>2120805</v>
      </c>
      <c r="B27" s="15" t="s">
        <v>699</v>
      </c>
      <c r="C27" s="17"/>
      <c r="D27" s="17">
        <v>0</v>
      </c>
    </row>
    <row r="28" spans="1:4" ht="17.25" customHeight="1">
      <c r="A28" s="14">
        <v>2120806</v>
      </c>
      <c r="B28" s="15" t="s">
        <v>700</v>
      </c>
      <c r="C28" s="19">
        <v>0</v>
      </c>
      <c r="D28" s="20">
        <v>0</v>
      </c>
    </row>
    <row r="29" spans="1:4" ht="17.25" customHeight="1">
      <c r="A29" s="14">
        <v>2120815</v>
      </c>
      <c r="B29" s="15" t="s">
        <v>792</v>
      </c>
      <c r="C29" s="19">
        <v>0</v>
      </c>
      <c r="D29" s="20">
        <v>0</v>
      </c>
    </row>
    <row r="30" spans="1:4" ht="17.25" customHeight="1">
      <c r="A30" s="14">
        <v>2120816</v>
      </c>
      <c r="B30" s="15" t="s">
        <v>809</v>
      </c>
      <c r="C30" s="19">
        <v>1000</v>
      </c>
      <c r="D30" s="20">
        <v>100</v>
      </c>
    </row>
    <row r="31" spans="1:4" ht="17.25" customHeight="1">
      <c r="A31" s="14">
        <v>2120899</v>
      </c>
      <c r="B31" s="15" t="s">
        <v>701</v>
      </c>
      <c r="C31" s="19">
        <v>0</v>
      </c>
      <c r="D31" s="20">
        <v>573.46</v>
      </c>
    </row>
    <row r="32" spans="1:4" ht="30.75" hidden="1" customHeight="1">
      <c r="A32" s="11">
        <v>21211</v>
      </c>
      <c r="B32" s="12" t="s">
        <v>702</v>
      </c>
      <c r="C32" s="21">
        <v>0</v>
      </c>
      <c r="D32" s="21">
        <v>0</v>
      </c>
    </row>
    <row r="33" spans="1:4" ht="17.25" hidden="1" customHeight="1">
      <c r="A33" s="11">
        <v>21213</v>
      </c>
      <c r="B33" s="12" t="s">
        <v>703</v>
      </c>
      <c r="C33" s="13">
        <f>C34+C35+C36</f>
        <v>0</v>
      </c>
      <c r="D33" s="18">
        <f>SUM(D34:D36)</f>
        <v>0</v>
      </c>
    </row>
    <row r="34" spans="1:4" ht="17.25" hidden="1" customHeight="1">
      <c r="A34" s="14">
        <v>2121301</v>
      </c>
      <c r="B34" s="15" t="s">
        <v>704</v>
      </c>
      <c r="C34" s="16"/>
      <c r="D34" s="20"/>
    </row>
    <row r="35" spans="1:4" ht="17.25" hidden="1" customHeight="1">
      <c r="A35" s="14">
        <v>2121302</v>
      </c>
      <c r="B35" s="15" t="s">
        <v>705</v>
      </c>
      <c r="C35" s="17"/>
      <c r="D35" s="17"/>
    </row>
    <row r="36" spans="1:4" ht="17.25" hidden="1" customHeight="1">
      <c r="A36" s="14">
        <v>2121399</v>
      </c>
      <c r="B36" s="15" t="s">
        <v>706</v>
      </c>
      <c r="C36" s="17"/>
      <c r="D36" s="17"/>
    </row>
    <row r="37" spans="1:4" ht="17.25" customHeight="1">
      <c r="A37" s="11">
        <v>21214</v>
      </c>
      <c r="B37" s="12" t="s">
        <v>707</v>
      </c>
      <c r="C37" s="13">
        <f>SUM(C38:C40)</f>
        <v>901</v>
      </c>
      <c r="D37" s="13">
        <f>SUM(D38:D40)</f>
        <v>380</v>
      </c>
    </row>
    <row r="38" spans="1:4" ht="17.25" hidden="1" customHeight="1">
      <c r="A38" s="14">
        <v>2121401</v>
      </c>
      <c r="B38" s="15" t="s">
        <v>708</v>
      </c>
      <c r="C38" s="17"/>
      <c r="D38" s="17"/>
    </row>
    <row r="39" spans="1:4" ht="17.25" hidden="1" customHeight="1">
      <c r="A39" s="14">
        <v>2121402</v>
      </c>
      <c r="B39" s="15" t="s">
        <v>709</v>
      </c>
      <c r="C39" s="17"/>
      <c r="D39" s="17"/>
    </row>
    <row r="40" spans="1:4" ht="17.25" customHeight="1">
      <c r="A40" s="14">
        <v>2121499</v>
      </c>
      <c r="B40" s="15" t="s">
        <v>710</v>
      </c>
      <c r="C40" s="19">
        <v>901</v>
      </c>
      <c r="D40" s="19">
        <v>380</v>
      </c>
    </row>
    <row r="41" spans="1:4" ht="17.25" hidden="1" customHeight="1">
      <c r="A41" s="11">
        <v>21215</v>
      </c>
      <c r="B41" s="12" t="s">
        <v>711</v>
      </c>
      <c r="C41" s="18">
        <f>C42</f>
        <v>0</v>
      </c>
      <c r="D41" s="18">
        <f>D42</f>
        <v>0</v>
      </c>
    </row>
    <row r="42" spans="1:4" ht="17.25" hidden="1" customHeight="1">
      <c r="A42" s="14">
        <v>2121501</v>
      </c>
      <c r="B42" s="15" t="s">
        <v>712</v>
      </c>
      <c r="C42" s="16"/>
      <c r="D42" s="20"/>
    </row>
    <row r="43" spans="1:4" ht="17.25" hidden="1" customHeight="1">
      <c r="A43" s="11">
        <v>21218</v>
      </c>
      <c r="B43" s="12" t="s">
        <v>713</v>
      </c>
      <c r="C43" s="16"/>
      <c r="D43" s="16"/>
    </row>
    <row r="44" spans="1:4" ht="17.25" hidden="1" customHeight="1">
      <c r="A44" s="14">
        <v>2121801</v>
      </c>
      <c r="B44" s="15" t="s">
        <v>714</v>
      </c>
      <c r="C44" s="17"/>
      <c r="D44" s="17"/>
    </row>
    <row r="45" spans="1:4" ht="17.25" hidden="1" customHeight="1">
      <c r="A45" s="11">
        <v>213</v>
      </c>
      <c r="B45" s="12" t="s">
        <v>472</v>
      </c>
      <c r="C45" s="13">
        <f>C46+C49</f>
        <v>0</v>
      </c>
      <c r="D45" s="13">
        <f>D46+D49</f>
        <v>0</v>
      </c>
    </row>
    <row r="46" spans="1:4" ht="17.25" hidden="1" customHeight="1">
      <c r="A46" s="11">
        <v>21366</v>
      </c>
      <c r="B46" s="12" t="s">
        <v>715</v>
      </c>
      <c r="C46" s="13">
        <f>C47+C48</f>
        <v>0</v>
      </c>
      <c r="D46" s="18">
        <f>SUM(D47:D48)</f>
        <v>0</v>
      </c>
    </row>
    <row r="47" spans="1:4" ht="17.25" hidden="1" customHeight="1">
      <c r="A47" s="14">
        <v>2136601</v>
      </c>
      <c r="B47" s="15" t="s">
        <v>691</v>
      </c>
      <c r="C47" s="17"/>
      <c r="D47" s="17"/>
    </row>
    <row r="48" spans="1:4" ht="17.25" hidden="1" customHeight="1">
      <c r="A48" s="14">
        <v>2136699</v>
      </c>
      <c r="B48" s="15" t="s">
        <v>716</v>
      </c>
      <c r="C48" s="17"/>
      <c r="D48" s="17"/>
    </row>
    <row r="49" spans="1:4" ht="17.25" hidden="1" customHeight="1">
      <c r="A49" s="11">
        <v>21369</v>
      </c>
      <c r="B49" s="12" t="s">
        <v>717</v>
      </c>
      <c r="C49" s="13">
        <f>C50</f>
        <v>0</v>
      </c>
      <c r="D49" s="13">
        <f>D50</f>
        <v>0</v>
      </c>
    </row>
    <row r="50" spans="1:4" ht="17.25" hidden="1" customHeight="1">
      <c r="A50" s="14">
        <v>2136902</v>
      </c>
      <c r="B50" s="15" t="s">
        <v>718</v>
      </c>
      <c r="C50" s="17"/>
      <c r="D50" s="17"/>
    </row>
    <row r="51" spans="1:4" ht="17.25" hidden="1" customHeight="1">
      <c r="A51" s="11">
        <v>214</v>
      </c>
      <c r="B51" s="12" t="s">
        <v>525</v>
      </c>
      <c r="C51" s="13">
        <f>C52+C54</f>
        <v>0</v>
      </c>
      <c r="D51" s="18">
        <f>D52+D54</f>
        <v>0</v>
      </c>
    </row>
    <row r="52" spans="1:4" ht="17.25" hidden="1" customHeight="1">
      <c r="A52" s="11">
        <v>21462</v>
      </c>
      <c r="B52" s="12" t="s">
        <v>719</v>
      </c>
      <c r="C52" s="13">
        <f>C53</f>
        <v>0</v>
      </c>
      <c r="D52" s="18">
        <f>D53</f>
        <v>0</v>
      </c>
    </row>
    <row r="53" spans="1:4" ht="17.25" hidden="1" customHeight="1">
      <c r="A53" s="14">
        <v>2146299</v>
      </c>
      <c r="B53" s="15" t="s">
        <v>720</v>
      </c>
      <c r="C53" s="16"/>
      <c r="D53" s="16"/>
    </row>
    <row r="54" spans="1:4" ht="17.25" hidden="1" customHeight="1">
      <c r="A54" s="11">
        <v>21463</v>
      </c>
      <c r="B54" s="12" t="s">
        <v>721</v>
      </c>
      <c r="C54" s="13">
        <f>C55</f>
        <v>0</v>
      </c>
      <c r="D54" s="18">
        <f>D55</f>
        <v>0</v>
      </c>
    </row>
    <row r="55" spans="1:4" ht="17.25" hidden="1" customHeight="1">
      <c r="A55" s="14">
        <v>2146399</v>
      </c>
      <c r="B55" s="15" t="s">
        <v>722</v>
      </c>
      <c r="C55" s="16"/>
      <c r="D55" s="16"/>
    </row>
    <row r="56" spans="1:4" ht="17.25" customHeight="1">
      <c r="A56" s="11">
        <v>229</v>
      </c>
      <c r="B56" s="12" t="s">
        <v>607</v>
      </c>
      <c r="C56" s="13">
        <f>C57+C59+C62</f>
        <v>0</v>
      </c>
      <c r="D56" s="13">
        <f>D57+D59+D62</f>
        <v>0.36</v>
      </c>
    </row>
    <row r="57" spans="1:4" ht="30" hidden="1" customHeight="1">
      <c r="A57" s="11">
        <v>22904</v>
      </c>
      <c r="B57" s="12" t="s">
        <v>723</v>
      </c>
      <c r="C57" s="21">
        <f>C58</f>
        <v>0</v>
      </c>
      <c r="D57" s="21">
        <f>D58</f>
        <v>0</v>
      </c>
    </row>
    <row r="58" spans="1:4" ht="46.5" hidden="1" customHeight="1">
      <c r="A58" s="14">
        <v>2290402</v>
      </c>
      <c r="B58" s="15" t="s">
        <v>724</v>
      </c>
      <c r="C58" s="17"/>
      <c r="D58" s="17"/>
    </row>
    <row r="59" spans="1:4" ht="17.25" hidden="1" customHeight="1">
      <c r="A59" s="11">
        <v>22908</v>
      </c>
      <c r="B59" s="12" t="s">
        <v>725</v>
      </c>
      <c r="C59" s="13">
        <f>SUM(C60:C61)</f>
        <v>0</v>
      </c>
      <c r="D59" s="13">
        <f>SUM(D60:D61)</f>
        <v>0</v>
      </c>
    </row>
    <row r="60" spans="1:4" ht="17.25" hidden="1" customHeight="1">
      <c r="A60" s="14">
        <v>2290804</v>
      </c>
      <c r="B60" s="15" t="s">
        <v>726</v>
      </c>
      <c r="C60" s="17"/>
      <c r="D60" s="17"/>
    </row>
    <row r="61" spans="1:4" ht="17.25" hidden="1" customHeight="1">
      <c r="A61" s="14">
        <v>2290805</v>
      </c>
      <c r="B61" s="15" t="s">
        <v>727</v>
      </c>
      <c r="C61" s="17"/>
      <c r="D61" s="17"/>
    </row>
    <row r="62" spans="1:4" ht="17.25" customHeight="1">
      <c r="A62" s="11">
        <v>22960</v>
      </c>
      <c r="B62" s="12" t="s">
        <v>728</v>
      </c>
      <c r="C62" s="13">
        <f>SUM(C63:C68)</f>
        <v>0</v>
      </c>
      <c r="D62" s="13">
        <f>SUM(D63:D68)</f>
        <v>0.36</v>
      </c>
    </row>
    <row r="63" spans="1:4" ht="17.25" customHeight="1">
      <c r="A63" s="14">
        <v>2296002</v>
      </c>
      <c r="B63" s="15" t="s">
        <v>729</v>
      </c>
      <c r="C63" s="19">
        <v>0</v>
      </c>
      <c r="D63" s="22">
        <v>0</v>
      </c>
    </row>
    <row r="64" spans="1:4" ht="17.25" customHeight="1">
      <c r="A64" s="14">
        <v>2296003</v>
      </c>
      <c r="B64" s="15" t="s">
        <v>730</v>
      </c>
      <c r="C64" s="19">
        <v>0</v>
      </c>
      <c r="D64" s="22">
        <v>0</v>
      </c>
    </row>
    <row r="65" spans="1:4" ht="17.25" hidden="1" customHeight="1">
      <c r="A65" s="14">
        <v>2296004</v>
      </c>
      <c r="B65" s="15" t="s">
        <v>731</v>
      </c>
      <c r="C65" s="17">
        <v>0</v>
      </c>
      <c r="D65" s="17">
        <v>0</v>
      </c>
    </row>
    <row r="66" spans="1:4" ht="17.25" customHeight="1">
      <c r="A66" s="14">
        <v>2296006</v>
      </c>
      <c r="B66" s="15" t="s">
        <v>732</v>
      </c>
      <c r="C66" s="19">
        <v>0</v>
      </c>
      <c r="D66" s="22">
        <v>0.36</v>
      </c>
    </row>
    <row r="67" spans="1:4" ht="17.25" hidden="1" customHeight="1">
      <c r="A67" s="14">
        <v>2296013</v>
      </c>
      <c r="B67" s="15" t="s">
        <v>733</v>
      </c>
      <c r="C67" s="17">
        <v>0</v>
      </c>
      <c r="D67" s="17"/>
    </row>
    <row r="68" spans="1:4" ht="17.25" hidden="1" customHeight="1">
      <c r="A68" s="14">
        <v>2296099</v>
      </c>
      <c r="B68" s="15" t="s">
        <v>734</v>
      </c>
      <c r="C68" s="17">
        <v>0</v>
      </c>
      <c r="D68" s="17"/>
    </row>
    <row r="69" spans="1:4" ht="17.25" hidden="1" customHeight="1">
      <c r="A69" s="11">
        <v>232</v>
      </c>
      <c r="B69" s="12" t="s">
        <v>610</v>
      </c>
      <c r="C69" s="13">
        <f>C70</f>
        <v>0</v>
      </c>
      <c r="D69" s="13">
        <f>D70</f>
        <v>0</v>
      </c>
    </row>
    <row r="70" spans="1:4" ht="17.25" hidden="1" customHeight="1">
      <c r="A70" s="11">
        <v>23204</v>
      </c>
      <c r="B70" s="12" t="s">
        <v>735</v>
      </c>
      <c r="C70" s="13">
        <f>SUM(C71:C74)</f>
        <v>0</v>
      </c>
      <c r="D70" s="13">
        <f>SUM(D71:D74)</f>
        <v>0</v>
      </c>
    </row>
    <row r="71" spans="1:4" ht="17.25" hidden="1" customHeight="1">
      <c r="A71" s="14">
        <v>2320411</v>
      </c>
      <c r="B71" s="15" t="s">
        <v>736</v>
      </c>
      <c r="C71" s="17"/>
      <c r="D71" s="17"/>
    </row>
    <row r="72" spans="1:4" ht="17.25" hidden="1" customHeight="1">
      <c r="A72" s="14">
        <v>2320431</v>
      </c>
      <c r="B72" s="15" t="s">
        <v>737</v>
      </c>
      <c r="C72" s="17"/>
      <c r="D72" s="17"/>
    </row>
    <row r="73" spans="1:4" ht="26.25" hidden="1" customHeight="1">
      <c r="A73" s="14">
        <v>2320498</v>
      </c>
      <c r="B73" s="15" t="s">
        <v>738</v>
      </c>
      <c r="C73" s="17"/>
      <c r="D73" s="17"/>
    </row>
    <row r="74" spans="1:4" ht="17.25" hidden="1" customHeight="1">
      <c r="A74" s="14">
        <v>2320499</v>
      </c>
      <c r="B74" s="15" t="s">
        <v>739</v>
      </c>
      <c r="C74" s="17"/>
      <c r="D74" s="17"/>
    </row>
    <row r="75" spans="1:4" ht="17.25" hidden="1" customHeight="1">
      <c r="A75" s="11">
        <v>233</v>
      </c>
      <c r="B75" s="12" t="s">
        <v>613</v>
      </c>
      <c r="C75" s="13">
        <f>C76</f>
        <v>0</v>
      </c>
      <c r="D75" s="13">
        <f>D76</f>
        <v>0</v>
      </c>
    </row>
    <row r="76" spans="1:4" ht="17.25" hidden="1" customHeight="1">
      <c r="A76" s="11">
        <v>23304</v>
      </c>
      <c r="B76" s="12" t="s">
        <v>740</v>
      </c>
      <c r="C76" s="13">
        <f>SUM(C77:C78)</f>
        <v>0</v>
      </c>
      <c r="D76" s="13">
        <f>SUM(D77:D78)</f>
        <v>0</v>
      </c>
    </row>
    <row r="77" spans="1:4" ht="17.25" hidden="1" customHeight="1">
      <c r="A77" s="14">
        <v>2330411</v>
      </c>
      <c r="B77" s="15" t="s">
        <v>741</v>
      </c>
      <c r="C77" s="17"/>
      <c r="D77" s="17"/>
    </row>
    <row r="78" spans="1:4" ht="17.25" hidden="1" customHeight="1">
      <c r="A78" s="14">
        <v>2330498</v>
      </c>
      <c r="B78" s="15" t="s">
        <v>742</v>
      </c>
      <c r="C78" s="17"/>
      <c r="D78" s="17"/>
    </row>
    <row r="79" spans="1:4" ht="17.25" hidden="1" customHeight="1">
      <c r="A79" s="11">
        <v>234</v>
      </c>
      <c r="B79" s="12" t="s">
        <v>743</v>
      </c>
      <c r="C79" s="21">
        <f>C80+C85</f>
        <v>0</v>
      </c>
      <c r="D79" s="21">
        <f>D80+D85</f>
        <v>0</v>
      </c>
    </row>
    <row r="80" spans="1:4" ht="17.25" hidden="1" customHeight="1">
      <c r="A80" s="11">
        <v>23401</v>
      </c>
      <c r="B80" s="12" t="s">
        <v>744</v>
      </c>
      <c r="C80" s="21">
        <f>SUM(C81:C84)</f>
        <v>0</v>
      </c>
      <c r="D80" s="21">
        <f>SUM(D81:D84)</f>
        <v>0</v>
      </c>
    </row>
    <row r="81" spans="1:4" ht="17.25" hidden="1" customHeight="1">
      <c r="A81" s="14">
        <v>2340101</v>
      </c>
      <c r="B81" s="15" t="s">
        <v>745</v>
      </c>
      <c r="C81" s="17"/>
      <c r="D81" s="17"/>
    </row>
    <row r="82" spans="1:4" ht="17.25" hidden="1" customHeight="1">
      <c r="A82" s="14">
        <v>2340102</v>
      </c>
      <c r="B82" s="15" t="s">
        <v>746</v>
      </c>
      <c r="C82" s="17"/>
      <c r="D82" s="17"/>
    </row>
    <row r="83" spans="1:4" ht="17.25" hidden="1" customHeight="1">
      <c r="A83" s="14">
        <v>2340108</v>
      </c>
      <c r="B83" s="15" t="s">
        <v>747</v>
      </c>
      <c r="C83" s="17"/>
      <c r="D83" s="17"/>
    </row>
    <row r="84" spans="1:4" ht="17.25" hidden="1" customHeight="1">
      <c r="A84" s="14">
        <v>2340109</v>
      </c>
      <c r="B84" s="15" t="s">
        <v>748</v>
      </c>
      <c r="C84" s="17"/>
      <c r="D84" s="17"/>
    </row>
    <row r="85" spans="1:4" ht="17.25" hidden="1" customHeight="1">
      <c r="A85" s="11">
        <v>23402</v>
      </c>
      <c r="B85" s="12" t="s">
        <v>749</v>
      </c>
      <c r="C85" s="21"/>
      <c r="D85" s="21"/>
    </row>
    <row r="86" spans="1:4" ht="17.25" hidden="1" customHeight="1">
      <c r="A86" s="14">
        <v>2340299</v>
      </c>
      <c r="B86" s="15" t="s">
        <v>750</v>
      </c>
      <c r="C86" s="17"/>
      <c r="D86" s="17"/>
    </row>
    <row r="87" spans="1:4" ht="17.25" customHeight="1">
      <c r="A87" s="11" t="s">
        <v>54</v>
      </c>
      <c r="B87" s="12"/>
      <c r="C87" s="13">
        <v>0</v>
      </c>
      <c r="D87" s="13">
        <v>0</v>
      </c>
    </row>
    <row r="88" spans="1:4" ht="17.25" hidden="1" customHeight="1">
      <c r="A88" s="14">
        <v>2300402</v>
      </c>
      <c r="B88" s="23" t="s">
        <v>751</v>
      </c>
      <c r="C88" s="17"/>
      <c r="D88" s="17"/>
    </row>
    <row r="89" spans="1:4" ht="17.25" customHeight="1">
      <c r="A89" s="11" t="s">
        <v>56</v>
      </c>
      <c r="B89" s="24"/>
      <c r="C89" s="13">
        <v>0</v>
      </c>
      <c r="D89" s="13">
        <v>0</v>
      </c>
    </row>
    <row r="90" spans="1:4" ht="17.25" hidden="1" customHeight="1">
      <c r="A90" s="14">
        <v>23104</v>
      </c>
      <c r="B90" s="23" t="s">
        <v>752</v>
      </c>
      <c r="C90" s="16">
        <v>0</v>
      </c>
      <c r="D90" s="16">
        <v>0</v>
      </c>
    </row>
    <row r="91" spans="1:4" ht="17.25" customHeight="1">
      <c r="A91" s="11" t="s">
        <v>753</v>
      </c>
      <c r="B91" s="12"/>
      <c r="C91" s="13">
        <f>C92</f>
        <v>0</v>
      </c>
      <c r="D91" s="13">
        <f>D92</f>
        <v>0</v>
      </c>
    </row>
    <row r="92" spans="1:4" ht="17.25" hidden="1" customHeight="1">
      <c r="A92" s="14">
        <v>2300802</v>
      </c>
      <c r="B92" s="15" t="s">
        <v>754</v>
      </c>
      <c r="C92" s="17"/>
      <c r="D92" s="17"/>
    </row>
    <row r="93" spans="1:4" ht="17.25" customHeight="1">
      <c r="A93" s="11" t="s">
        <v>755</v>
      </c>
      <c r="B93" s="12"/>
      <c r="C93" s="13">
        <f>C94</f>
        <v>0</v>
      </c>
      <c r="D93" s="13">
        <v>0</v>
      </c>
    </row>
    <row r="94" spans="1:4" ht="17.25" hidden="1" customHeight="1">
      <c r="A94" s="14">
        <v>2300902</v>
      </c>
      <c r="B94" s="15" t="s">
        <v>756</v>
      </c>
      <c r="C94" s="17"/>
      <c r="D94" s="17"/>
    </row>
    <row r="95" spans="1:4" ht="17.25" customHeight="1">
      <c r="A95" s="135" t="s">
        <v>625</v>
      </c>
      <c r="B95" s="136"/>
      <c r="C95" s="13">
        <f>C7+C87+C89+C91+C93</f>
        <v>2901</v>
      </c>
      <c r="D95" s="13">
        <f>D7+D87+D89+D91+D93</f>
        <v>1579.82</v>
      </c>
    </row>
    <row r="96" spans="1:4" s="8" customFormat="1" ht="13.5" customHeight="1"/>
  </sheetData>
  <mergeCells count="4">
    <mergeCell ref="A1:D1"/>
    <mergeCell ref="A5:D5"/>
    <mergeCell ref="A95:B95"/>
    <mergeCell ref="A2:D4"/>
  </mergeCells>
  <phoneticPr fontId="21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90" orientation="portrait" r:id="rId1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12"/>
  <sheetViews>
    <sheetView workbookViewId="0">
      <selection activeCell="G11" sqref="G11"/>
    </sheetView>
  </sheetViews>
  <sheetFormatPr defaultColWidth="9" defaultRowHeight="14.4"/>
  <cols>
    <col min="1" max="1" width="56.33203125" style="1" customWidth="1"/>
    <col min="2" max="2" width="25.21875" style="1" customWidth="1"/>
    <col min="3" max="3" width="22.109375" style="1" customWidth="1"/>
    <col min="4" max="16384" width="9" style="1"/>
  </cols>
  <sheetData>
    <row r="1" spans="1:3">
      <c r="A1" s="1" t="s">
        <v>757</v>
      </c>
    </row>
    <row r="2" spans="1:3" ht="30.75" customHeight="1">
      <c r="A2" s="138" t="s">
        <v>803</v>
      </c>
      <c r="B2" s="138"/>
      <c r="C2" s="138"/>
    </row>
    <row r="3" spans="1:3" ht="18.75" customHeight="1">
      <c r="C3" s="2" t="s">
        <v>1</v>
      </c>
    </row>
    <row r="4" spans="1:3" ht="24" customHeight="1">
      <c r="A4" s="3" t="s">
        <v>681</v>
      </c>
      <c r="B4" s="111" t="s">
        <v>804</v>
      </c>
      <c r="C4" s="4" t="s">
        <v>805</v>
      </c>
    </row>
    <row r="5" spans="1:3" ht="27" customHeight="1">
      <c r="A5" s="5" t="s">
        <v>758</v>
      </c>
      <c r="B5" s="6">
        <f>B6+B7+B10</f>
        <v>65</v>
      </c>
      <c r="C5" s="6">
        <f>C6+C7+C10</f>
        <v>16.990000000000002</v>
      </c>
    </row>
    <row r="6" spans="1:3" ht="27" customHeight="1">
      <c r="A6" s="5" t="s">
        <v>759</v>
      </c>
      <c r="B6" s="6">
        <v>0</v>
      </c>
      <c r="C6" s="6">
        <v>0</v>
      </c>
    </row>
    <row r="7" spans="1:3" ht="27" customHeight="1">
      <c r="A7" s="5" t="s">
        <v>760</v>
      </c>
      <c r="B7" s="6">
        <f>SUM(B8:B9)</f>
        <v>27</v>
      </c>
      <c r="C7" s="6">
        <f>SUM(C8:C9)</f>
        <v>15.72</v>
      </c>
    </row>
    <row r="8" spans="1:3" ht="27" customHeight="1">
      <c r="A8" s="5" t="s">
        <v>761</v>
      </c>
      <c r="B8" s="6">
        <v>0</v>
      </c>
      <c r="C8" s="6">
        <v>0</v>
      </c>
    </row>
    <row r="9" spans="1:3" ht="27" customHeight="1">
      <c r="A9" s="5" t="s">
        <v>762</v>
      </c>
      <c r="B9" s="7">
        <v>27</v>
      </c>
      <c r="C9" s="7">
        <v>15.72</v>
      </c>
    </row>
    <row r="10" spans="1:3" ht="27" customHeight="1">
      <c r="A10" s="5" t="s">
        <v>763</v>
      </c>
      <c r="B10" s="7">
        <v>38</v>
      </c>
      <c r="C10" s="7">
        <v>1.27</v>
      </c>
    </row>
    <row r="12" spans="1:3" ht="30.75" customHeight="1">
      <c r="A12" s="139" t="s">
        <v>764</v>
      </c>
      <c r="B12" s="139"/>
      <c r="C12" s="139"/>
    </row>
  </sheetData>
  <mergeCells count="2">
    <mergeCell ref="A2:C2"/>
    <mergeCell ref="A12:C12"/>
  </mergeCells>
  <phoneticPr fontId="2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表1.2023年一般公共预算收支决算表</vt:lpstr>
      <vt:lpstr>表2.2023年一般公共预算收入决算表</vt:lpstr>
      <vt:lpstr>表3.2023年一般公共预算支出决算表</vt:lpstr>
      <vt:lpstr>表4.2023年一般公共预算支出决算表（按经济分类）</vt:lpstr>
      <vt:lpstr>表5.2023年政府性基金收入决算</vt:lpstr>
      <vt:lpstr>表6.2023年政府性基金支出决算表</vt:lpstr>
      <vt:lpstr>表7.2023年一般公共预算“三公”经费决算表</vt:lpstr>
      <vt:lpstr>表1.2023年一般公共预算收支决算表!Print_Titles</vt:lpstr>
      <vt:lpstr>表2.2023年一般公共预算收入决算表!Print_Titles</vt:lpstr>
      <vt:lpstr>表3.2023年一般公共预算支出决算表!Print_Titles</vt:lpstr>
      <vt:lpstr>表6.2023年政府性基金支出决算表!Print_Titles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陈柔羽</cp:lastModifiedBy>
  <cp:revision>0</cp:revision>
  <cp:lastPrinted>2024-08-22T02:29:22Z</cp:lastPrinted>
  <dcterms:created xsi:type="dcterms:W3CDTF">2018-08-15T07:08:00Z</dcterms:created>
  <dcterms:modified xsi:type="dcterms:W3CDTF">2024-08-26T08:50:37Z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D28103D1613F4C8B83F43E3E9A4EB5E2</vt:lpwstr>
  </property>
</Properties>
</file>